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G:\corporate\CCF\cashflow\RISK\Informační povinnost\2023\"/>
    </mc:Choice>
  </mc:AlternateContent>
  <xr:revisionPtr revIDLastSave="0" documentId="13_ncr:1_{CF32460A-CC11-41F7-9AA6-992696259ACC}" xr6:coauthVersionLast="47" xr6:coauthVersionMax="47" xr10:uidLastSave="{00000000-0000-0000-0000-000000000000}"/>
  <bookViews>
    <workbookView xWindow="-120" yWindow="-120" windowWidth="29040" windowHeight="17520" tabRatio="793" activeTab="11"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 i="8" l="1"/>
  <c r="D40" i="8" l="1"/>
  <c r="D30" i="8" l="1"/>
  <c r="D7" i="31" l="1"/>
  <c r="B2" i="31" l="1"/>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Lenka Nováková</author>
  </authors>
  <commentList>
    <comment ref="D11" authorId="0" shapeId="0" xr:uid="{0C53F877-B244-4056-8C56-FFAE656864D7}">
      <text>
        <r>
          <rPr>
            <b/>
            <sz val="9"/>
            <color indexed="81"/>
            <rFont val="Tahoma"/>
            <family val="2"/>
            <charset val="238"/>
          </rPr>
          <t>Lenka Nováková:</t>
        </r>
        <r>
          <rPr>
            <sz val="9"/>
            <color indexed="81"/>
            <rFont val="Tahoma"/>
            <family val="2"/>
            <charset val="238"/>
          </rPr>
          <t xml:space="preserve">
dozorčí rada OCP</t>
        </r>
      </text>
    </comment>
    <comment ref="E11" authorId="0" shapeId="0" xr:uid="{AAE697C4-82FF-40B8-B4FD-42CA984C4A09}">
      <text>
        <r>
          <rPr>
            <b/>
            <sz val="9"/>
            <color indexed="81"/>
            <rFont val="Tahoma"/>
            <family val="2"/>
            <charset val="238"/>
          </rPr>
          <t>Lenka Nováková:</t>
        </r>
        <r>
          <rPr>
            <sz val="9"/>
            <color indexed="81"/>
            <rFont val="Tahoma"/>
            <family val="2"/>
            <charset val="238"/>
          </rPr>
          <t xml:space="preserve">
představenstvo OCP</t>
        </r>
      </text>
    </comment>
    <comment ref="F11" authorId="0" shapeId="0" xr:uid="{30C1D981-C0A2-42FB-877F-DFA98EF49266}">
      <text>
        <r>
          <rPr>
            <b/>
            <sz val="9"/>
            <color indexed="81"/>
            <rFont val="Tahoma"/>
            <family val="2"/>
            <charset val="238"/>
          </rPr>
          <t>Lenka Nováková:</t>
        </r>
        <r>
          <rPr>
            <sz val="9"/>
            <color indexed="81"/>
            <rFont val="Tahoma"/>
            <family val="2"/>
            <charset val="238"/>
          </rPr>
          <t xml:space="preserve">
pracovníci definováni podle čl. 3 bodu 27 směrnice (EU) 2019/2034 (zaměstnanci, kteří v OCP zastávají výkonné funkce a jsou vůči vedoucímu orgánu odpovědné za každodenní řízení daného subjektu). Představenstvo se již znovu neuvádí. Případně se také uvádějí členové představenstva v ovládaných osobách.</t>
        </r>
      </text>
    </comment>
    <comment ref="G11" authorId="0" shapeId="0" xr:uid="{77487AF2-DE2A-4255-8100-E040E55C205C}">
      <text>
        <r>
          <rPr>
            <b/>
            <sz val="9"/>
            <color indexed="81"/>
            <rFont val="Tahoma"/>
            <family val="2"/>
            <charset val="238"/>
          </rPr>
          <t>Lenka Nováková:</t>
        </r>
        <r>
          <rPr>
            <sz val="9"/>
            <color indexed="81"/>
            <rFont val="Tahoma"/>
            <family val="2"/>
            <charset val="238"/>
          </rPr>
          <t xml:space="preserve">
členové dozorčí rady v ovládaných osobách</t>
        </r>
      </text>
    </comment>
  </commentList>
</comments>
</file>

<file path=xl/sharedStrings.xml><?xml version="1.0" encoding="utf-8"?>
<sst xmlns="http://schemas.openxmlformats.org/spreadsheetml/2006/main" count="728" uniqueCount="462">
  <si>
    <t>a</t>
  </si>
  <si>
    <t>b</t>
  </si>
  <si>
    <t>c</t>
  </si>
  <si>
    <t>d</t>
  </si>
  <si>
    <t>e</t>
  </si>
  <si>
    <t>xxx</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</si>
  <si>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</si>
  <si>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</si>
  <si>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</si>
  <si>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</si>
  <si>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</si>
  <si>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</si>
  <si>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</si>
  <si>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</si>
  <si>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</si>
  <si>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</si>
  <si>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</si>
  <si>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</si>
  <si>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</si>
  <si>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</si>
  <si>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</si>
  <si>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</si>
  <si>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</si>
  <si>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</si>
  <si>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</si>
  <si>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</si>
  <si>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</si>
  <si>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</si>
  <si>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</si>
  <si>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</si>
  <si>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</si>
  <si>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</si>
  <si>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</si>
  <si>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</si>
  <si>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</si>
  <si>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</si>
  <si>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</si>
  <si>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</si>
  <si>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</si>
  <si>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</si>
  <si>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</si>
  <si>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</si>
  <si>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</si>
  <si>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</si>
  <si>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</si>
  <si>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</si>
  <si>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</si>
  <si>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</si>
  <si>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</si>
  <si>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</si>
  <si>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</si>
  <si>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</si>
  <si>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</si>
  <si>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</si>
  <si>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</si>
  <si>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</si>
  <si>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</si>
  <si>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</si>
  <si>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</si>
  <si>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</si>
  <si>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</si>
  <si>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</si>
  <si>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</si>
  <si>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</si>
  <si>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</si>
  <si>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</si>
  <si>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</si>
  <si>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</si>
  <si>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</si>
  <si>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</si>
  <si>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</si>
  <si>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</si>
  <si>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</si>
  <si>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</si>
  <si>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</si>
  <si>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</si>
  <si>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</si>
  <si>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</si>
  <si>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</si>
  <si>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</si>
  <si>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</si>
  <si>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</si>
  <si>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</si>
  <si>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</si>
  <si>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</si>
  <si>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</si>
  <si>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</si>
  <si>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</si>
  <si>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</si>
  <si>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</si>
  <si>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</si>
  <si>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</si>
  <si>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</si>
  <si>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</si>
  <si>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</si>
  <si>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</si>
  <si>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</si>
  <si>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</si>
  <si>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</si>
  <si>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</si>
  <si>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</si>
  <si>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</si>
  <si>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</si>
  <si>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</si>
  <si>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</si>
  <si>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</si>
  <si>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</si>
  <si>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</si>
  <si>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</si>
  <si>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</si>
  <si>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</si>
  <si>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</si>
  <si>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</si>
  <si>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</si>
  <si>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</si>
  <si>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</si>
  <si>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</si>
  <si>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</si>
  <si>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</si>
  <si>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</si>
  <si>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</si>
  <si>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</si>
  <si>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</si>
  <si>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</si>
  <si>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</si>
  <si>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</si>
  <si>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</si>
  <si>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</si>
  <si>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</si>
  <si>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</si>
  <si>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</si>
  <si>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</si>
  <si>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</si>
  <si>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</si>
  <si>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</si>
  <si>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</si>
  <si>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</si>
  <si>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</si>
  <si>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</si>
  <si>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</si>
  <si>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</si>
  <si>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</si>
  <si>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</si>
  <si>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</si>
  <si>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</si>
  <si>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</si>
  <si>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</si>
  <si>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</si>
  <si>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</si>
  <si>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</si>
  <si>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</si>
  <si>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</si>
  <si>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</si>
  <si>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</si>
  <si>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</si>
  <si>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</si>
  <si>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</si>
  <si>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</si>
  <si>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</si>
  <si>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</si>
  <si>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</si>
  <si>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</si>
  <si>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</si>
  <si>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</si>
  <si>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</si>
  <si>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</si>
  <si>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</si>
  <si>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</si>
  <si>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</si>
  <si>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</si>
  <si>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</si>
  <si>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</si>
  <si>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</si>
  <si>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</si>
  <si>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</si>
  <si>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</si>
  <si>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</si>
  <si>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</si>
  <si>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</si>
  <si>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</si>
  <si>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</si>
  <si>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</si>
  <si>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</si>
  <si>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</si>
  <si>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</si>
  <si>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</si>
  <si>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</si>
  <si>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</si>
  <si>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</si>
  <si>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</si>
  <si>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</si>
  <si>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</si>
  <si>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</si>
  <si>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</si>
  <si>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</si>
  <si>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</si>
  <si>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</si>
  <si>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</si>
  <si>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</si>
  <si>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</si>
  <si>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</si>
  <si>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</si>
  <si>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</si>
  <si>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</si>
  <si>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</si>
  <si>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</si>
  <si>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</si>
  <si>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</si>
  <si>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</si>
  <si>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</si>
  <si>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</si>
  <si>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</si>
  <si>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</si>
  <si>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</si>
  <si>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</si>
  <si>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</si>
  <si>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</si>
  <si>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</si>
  <si>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</si>
  <si>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</si>
  <si>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</si>
  <si>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</si>
  <si>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</si>
  <si>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</si>
  <si>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</si>
  <si>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</si>
  <si>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</si>
  <si>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</si>
  <si>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</si>
  <si>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</si>
  <si>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</si>
  <si>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</si>
  <si>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</si>
  <si>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</si>
  <si>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</si>
  <si>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</si>
  <si>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</si>
  <si>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</si>
  <si>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</si>
  <si>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</si>
  <si>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</si>
  <si>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</si>
  <si>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</si>
  <si>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</si>
  <si>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</si>
  <si>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</si>
  <si>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</si>
  <si>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</si>
  <si>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</si>
  <si>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</si>
  <si>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</si>
  <si>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</si>
  <si>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</si>
  <si>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</si>
  <si>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</si>
  <si>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</si>
  <si>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</si>
  <si>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</si>
  <si>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</si>
  <si>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</si>
  <si>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</si>
  <si>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</si>
  <si>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</si>
  <si>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</si>
  <si>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</si>
  <si>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</si>
  <si>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</si>
  <si>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</si>
  <si>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</si>
  <si>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</si>
  <si>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</si>
  <si>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</si>
  <si>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</si>
  <si>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</si>
  <si>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</si>
  <si>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</si>
  <si>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</si>
  <si>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</si>
  <si>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</si>
  <si>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</si>
  <si>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</si>
  <si>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</si>
  <si>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</si>
  <si>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</si>
  <si>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</si>
  <si>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</si>
  <si>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</si>
  <si>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Zpřístupňování investiční politiky </t>
  </si>
  <si>
    <t>IF IP1 - Podíl hlasovacích práv</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</si>
  <si>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</si>
  <si>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</si>
  <si>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</si>
  <si>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</si>
  <si>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</si>
  <si>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</si>
  <si>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</si>
  <si>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</si>
  <si>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</si>
  <si>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</si>
  <si>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</si>
  <si>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</si>
  <si>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</si>
  <si>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</si>
  <si>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</si>
  <si>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</si>
  <si>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Hodnota</t>
  </si>
  <si>
    <t>Řádek</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</si>
  <si>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</si>
  <si>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</si>
  <si>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</si>
  <si>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</si>
  <si>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</si>
  <si>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</si>
  <si>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</si>
  <si>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</si>
  <si>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</si>
  <si>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</si>
  <si>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</si>
  <si>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</si>
  <si>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</si>
  <si>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</si>
  <si>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</si>
  <si>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</si>
  <si>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</si>
  <si>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</si>
  <si>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</si>
  <si>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</si>
  <si>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</si>
  <si>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</si>
  <si>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</si>
  <si>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</si>
  <si>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</si>
  <si>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</si>
  <si>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</si>
  <si>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</si>
  <si>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</si>
  <si>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</si>
  <si>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</si>
  <si>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</si>
  <si>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</si>
  <si>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</si>
  <si>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</si>
  <si>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</si>
  <si>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</si>
  <si>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</si>
  <si>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</si>
  <si>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</si>
  <si>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</si>
  <si>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</si>
  <si>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</si>
  <si>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</si>
  <si>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</si>
  <si>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</si>
  <si>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</si>
  <si>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</si>
  <si>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Pokyny k hlasování o společnostech, jejichž akcie jsou drženy v souladu s čl. 52 odst. 2: krátké obecné shrnutí a v případě potřeby odkazy na dokumenty, které nemají důvěrnou povahu</t>
  </si>
  <si>
    <t>ESG rizika</t>
  </si>
  <si>
    <t>IF ESG</t>
  </si>
  <si>
    <t>Informace o ESG rizicích</t>
  </si>
  <si>
    <t>čl. 53 IFR</t>
  </si>
  <si>
    <t xml:space="preserve">IF ESG:  Informace o environmentálních a sociálních rizicích a rizicích v oblasti správy a řízení (ESG) </t>
  </si>
  <si>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</si>
  <si>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</si>
  <si>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</si>
  <si>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</si>
  <si>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</si>
  <si>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t>(**)</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</si>
  <si>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</si>
  <si>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</si>
  <si>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</si>
  <si>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</si>
  <si>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</si>
  <si>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</si>
  <si>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t>Politika různorodosti s ohledem na výběr členů vedoucího orgánu, její cíle a jakékoli relevantní cíle stanovené v této politice a rozsah, v jakém bylo těchto cílů dosaženo (</t>
    </r>
    <r>
      <rPr>
        <sz val="11"/>
        <rFont val="Calibri"/>
        <family val="2"/>
      </rPr>
      <t>*)</t>
    </r>
  </si>
  <si>
    <t>(**) Pokud nebyl zřízen výbor pro rizika, je nutné tuto skutečnost také uvést.</t>
  </si>
  <si>
    <t>(**)  Odkaz ve sloupci c) šablony EU I CC2 bude propojen s odkazem uvedeným ve sloupci b) šablony EU I CC1.01 - viz příloha VII (Pokyny k šablonám), bod 10 prováděcího nařízení Komise (EU) 2021/2284 - ITS k výkaznictví a uveřejňování investičními podniky.</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</si>
  <si>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</si>
  <si>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</si>
  <si>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Volný text / hodnota</t>
  </si>
  <si>
    <t>Nástroj kmenového kapitálu tier 1 (*)</t>
  </si>
  <si>
    <t>Nástroj vedlejšího kapitálu tier 1 (*)</t>
  </si>
  <si>
    <t xml:space="preserve">b </t>
  </si>
  <si>
    <t>Ostatní nástroje (**)</t>
  </si>
  <si>
    <t>(*) Údaje v této šabloně musí odpovídat hodnotám předloženým v obezřetnostním výkazu if_class2_ind po auditu.</t>
  </si>
  <si>
    <t>Je potřeba vyplnit všechna pole šablony. Pokud příslušné zásady či kritéria OCP nestanovil, je třeba tuto informaci v příslušném poli uvést (např. "není stanoveno").</t>
  </si>
  <si>
    <r>
      <t xml:space="preserve">Stručné prohlášení o riziku, schválené vedoucím orgánem </t>
    </r>
    <r>
      <rPr>
        <sz val="11"/>
        <rFont val="Calibri"/>
        <family val="2"/>
        <charset val="238"/>
        <scheme val="minor"/>
      </rPr>
      <t>OCP</t>
    </r>
    <r>
      <rPr>
        <sz val="11"/>
        <rFont val="Calibri"/>
        <family val="2"/>
        <scheme val="minor"/>
      </rPr>
      <t>, které výstižně popisuje celkový rizikový profil investičního podniku související se strategií podnikání.</t>
    </r>
  </si>
  <si>
    <r>
      <t xml:space="preserve">Shrnutí přístupu </t>
    </r>
    <r>
      <rPr>
        <b/>
        <sz val="11"/>
        <rFont val="Calibri"/>
        <family val="2"/>
        <charset val="238"/>
        <scheme val="minor"/>
      </rPr>
      <t>OCP k hodnocení přiměřenosti jeho vnitřně stanoveného kapitálu vzhledem k současným a budoucím činnostem</t>
    </r>
  </si>
  <si>
    <r>
      <t xml:space="preserve">Výsledek interního postupu </t>
    </r>
    <r>
      <rPr>
        <b/>
        <sz val="11"/>
        <color theme="1"/>
        <rFont val="Calibri"/>
        <family val="2"/>
        <charset val="238"/>
        <scheme val="minor"/>
      </rPr>
      <t>OCP pro hodnocení kapitálové přiměřenosti včetně složení vedlejšího kapitálu na základě procesu dohledu podle čl. 39 odst. 2 písm. a) směrnice (EU) 2019/2034 (směrnice IFD)</t>
    </r>
  </si>
  <si>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</si>
  <si>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Funkce zastávané v orgánech jiných právnických osob jednotlivými členy vedoucího orgánu OCP (*):</t>
  </si>
  <si>
    <t>Byl zřízen výbor pro rizika  -  ano/ne (komentář proč ne (**))</t>
  </si>
  <si>
    <t>Výše (*)</t>
  </si>
  <si>
    <t xml:space="preserve">Kmenový kapitál tier 1: nástroje a rezervy (**)                                     </t>
  </si>
  <si>
    <r>
      <t>Položka (</t>
    </r>
    <r>
      <rPr>
        <b/>
        <vertAlign val="superscript"/>
        <sz val="11"/>
        <rFont val="Calibri"/>
        <family val="2"/>
        <scheme val="minor"/>
      </rPr>
      <t>1</t>
    </r>
    <r>
      <rPr>
        <b/>
        <sz val="11"/>
        <rFont val="Calibri"/>
        <family val="2"/>
        <scheme val="minor"/>
      </rPr>
      <t>)</t>
    </r>
  </si>
  <si>
    <t>(1) Není-li položka relevantní, uveďte „nepoužije se“.</t>
  </si>
  <si>
    <t>Částka (*)</t>
  </si>
  <si>
    <t>(**) Pracovníci, jejichž pracovní činnosti mají podstatný dopad na rizikový profil OCP nebo aktiv, která spravuje, na základě určení dle čl. 30 odst. 1 a 4 směrnice (EU) 2019/2034 (IFD) a nařízení Komise v přesené pravomoci (EU) 2021/2154.</t>
  </si>
  <si>
    <t xml:space="preserve">Rozdíly v odměňování žen a mužů (*)  v % </t>
  </si>
  <si>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</si>
  <si>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</si>
  <si>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</si>
  <si>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CYRRUS CORPORATE FINANCE, a.s.</t>
  </si>
  <si>
    <t>Ing. Tomáš Kunčický, předseda představenstva</t>
  </si>
  <si>
    <t>Ing. Jiří Běhal, místopředseda představenstva</t>
  </si>
  <si>
    <t>Ing. Karel Potměšil, člen představenstva</t>
  </si>
  <si>
    <t>Bc. Martin Kozumplík, předseda dozorčí rady</t>
  </si>
  <si>
    <t>Ing. Lenka Nováková, člen dozorčí rady</t>
  </si>
  <si>
    <t>Ing. Jiří Fuchs, člen dozorčí rady</t>
  </si>
  <si>
    <t>NE</t>
  </si>
  <si>
    <t>ANO</t>
  </si>
  <si>
    <t>Společnost je orientována na obsluhu firemních procesů a vypořádání. Společnost realizuje relativně nízký počet i objem transakcí, s převahou pevných vypořádání (OTC přímé transakce, navíc bez časového tlaku) nevyžadujících rizikovou expozici. Podstupovaná rizika v oblasti kreditního rizika klientů a protistran a operačního rizika vypořádání transakcí jsou tak relativně malá.</t>
  </si>
  <si>
    <t>Vzhledem k tomu, že Společnost je orientována na firemní transakce a realizuje těchto transakcí poměrně malý počet, je riziko koncentrace (tržeb) vnímáno. Z podstaty fungování Společnosti je však neřiditelné, pouze sledovatelné. Zakázky buď budou, nebo nebudou a žádné opatření na tom nic nezmění.</t>
  </si>
  <si>
    <t xml:space="preserve">Likvidita Společnosti a sledování limitu likvidity je řízena souladu s IFR, zejména s požadavkem na min. likviditu dle IFR. Vnitřně je dále nastaven limit na 6-ti násobek, tedy zjednodušeně likvidita na 6 měsíců v situaci bez výnosů. Sledování likvidity je prováděno denně, součástí je i predikce založená na výstupech z plánu hospodaření a pipeline zakázek. Strategie spočívá v "common sense", tedy pokud likvidita soustavně klesá, jsou přijímána úsporná opatření a krajním řešením by bylo včasné ukončení činnosti, jak ostatně předjímá i legislativa, např. insolvenční zákon. Společnost řeší likviditu přednostně z vlastních zdrojů a nepočítá s likviditou opatřenou z cizích zdrojů ani z emisí dalších nástrojů. </t>
  </si>
  <si>
    <t>ne, vzhledem k velikosti podniku a principu přiměřenosti jej nahrazuje představenstvo</t>
  </si>
  <si>
    <t>PASIVA 8. a)</t>
  </si>
  <si>
    <t>PASIVA 14.</t>
  </si>
  <si>
    <t>PASIVA 10. a)</t>
  </si>
  <si>
    <t>AKTIVA 9.</t>
  </si>
  <si>
    <t>AKTIVA 7.</t>
  </si>
  <si>
    <t xml:space="preserve">CYRRUS CORPORATE FINANCE, a.s. </t>
  </si>
  <si>
    <t>nepoužije se</t>
  </si>
  <si>
    <t>soukromá</t>
  </si>
  <si>
    <t>90/2012  "ZOK"</t>
  </si>
  <si>
    <t>kmenová akcie</t>
  </si>
  <si>
    <t>10.000,- CZK</t>
  </si>
  <si>
    <t>akcie</t>
  </si>
  <si>
    <t>věčný, dáli bůh</t>
  </si>
  <si>
    <t>POHYBLIVÁ</t>
  </si>
  <si>
    <t>STANOVY SPOLEČNOSTI, sbírka listin OR</t>
  </si>
  <si>
    <t>udržovat kapitál nad úrovní trvalého (licenčního) kapitálového požadavku dle IFR. Je sledován kurs EUR/CZK, jelikož IFR stanovuje limit v EUR, společnost má kapitál denominován v CZK.</t>
  </si>
  <si>
    <t>stanoveny dodatečné kapitálové požadavky na rizika vůbec nepokrytá kap. Požadavky dle Pilíře 1 (změna předpisů a utužení regulace, přebrání klientů konkurencí, reputační riziko / poškození jména) a dodatečné kapitálové požadavky na krytí operačních rizik, ICT rizik a na úrokové a úvěrové riziko z finančních aktiv, riziko obchodní koncentrace, riziko outsourcingu)</t>
  </si>
  <si>
    <t>princip přiměřenosti a rovnosti</t>
  </si>
  <si>
    <t>podnik nepoužívá</t>
  </si>
  <si>
    <t>není relevantní</t>
  </si>
  <si>
    <t>princip rovnosti a obecná slušnost</t>
  </si>
  <si>
    <t xml:space="preserve">6900,- CZK/měsíc mají ženy více </t>
  </si>
  <si>
    <t>Cíl a politika jsou tyto: nikoho nediskriminovat, ani negativně, ale ani pozitivně. Rozhodující kritéria jsou výhradně kvalifikace, erudice, bezúhonnost (v zákonném smyslu slova). Jiné znaky jsou irelevantní. Jsme přesvědčeni, že tohoto cíle bylo dosaženo na 100 %</t>
  </si>
  <si>
    <t>Kapitálové požadavky jsou sledovány v souladu s IFR, v členění na trvalé (licenční), na základě fixních nákladů a na základě aktivity a svěřeného majetku - měřeno K-faktory . Vzhledem k poměrně malému objemu transakcí Společnosti je zásadním požadavkem "Trvalý kapitálový požadavek". Rizika měřená K-faktory, resp. kapitálové požadavky z nich plynoucí, jsou pro Společnost v současné konfiguraci marginální. K-faktory (a tedy aktivita a objemy) jsou sledovány zejména na měsíční bázi. Vzhledem k tomu, že požadavky K-faktorů vycházejí z trailingu (výpočetní okno je zpozděno o 3 měsíce), poskytuje toto zpoždění požadavků za aktivitami dostatek času na reakci a případné navýšení kapitálu, případně zastavení aktivity (odmítnutí zakázky, ale toto je spíše teoretická situace a Společnost nepočítá s jejím uskutečněním). Případné navýšení kapitálu by proběhlo přednostně formou kapitalizace kumulovaného zisku. Rizika RtC, RtF, spadají do kategorie operačního rizika a jsou řízena prostřednitvím preventivních opatření a kontrolních mechanismů, výkonem compliance. RtM riziko je rizikem tržním- vzhledem k absenci transakcí a pozic na vlastní účet a pouze mikrominoritní pozicí v EUR (vlastní prostředky jsou v CZK) je toto riziko pro Společnost nevýznamné. Mechanismy pro jeho řízení jsou implemetovány (sledování případných pozic, kursů, limity výstupu), ale není důvod k realizaci. Kvantifikace viz. list IF KP1.</t>
  </si>
  <si>
    <t>Pokladní hotovost, vklady u centrálních bank</t>
  </si>
  <si>
    <t>Státní bezkupónové dluhopisy a ostatní cenné papíry přijímané centrální bankou k refinancování</t>
  </si>
  <si>
    <t>Pohledávky za bankami, za družstevními záložnami</t>
  </si>
  <si>
    <t>Pohledávky za nebankovními subjekty</t>
  </si>
  <si>
    <t>Dluhové cenné papíry</t>
  </si>
  <si>
    <t>Akcie,podílové listy a ostatní podíly</t>
  </si>
  <si>
    <t>Účasti s podstatným vlivem</t>
  </si>
  <si>
    <t>Účasti s rozhodujícím vlivem</t>
  </si>
  <si>
    <t>Dlouhodobý nehmotný majetek</t>
  </si>
  <si>
    <t>Dlouhodobý hmotný majetek</t>
  </si>
  <si>
    <t>Ostatní aktiva</t>
  </si>
  <si>
    <t>Pohledávky za upsaný základní kapitál</t>
  </si>
  <si>
    <t>Náklady a příjmy příštích období</t>
  </si>
  <si>
    <t>Závazky vůči bankám, družstevním záložnám</t>
  </si>
  <si>
    <t>Závazky vůči nebankovním subjektům</t>
  </si>
  <si>
    <t>Závazky z dluhových cenných papírů</t>
  </si>
  <si>
    <t>Ostatní pasiva</t>
  </si>
  <si>
    <t>Výnosy a výdaje příštích období</t>
  </si>
  <si>
    <t>Základní kapitál</t>
  </si>
  <si>
    <t>Emisní ažio</t>
  </si>
  <si>
    <t>Rezervní fondy a ostatní fondy ze zisku</t>
  </si>
  <si>
    <t>Nerozdělený zisk nebo neuhrazená ztráta z předchozích období</t>
  </si>
  <si>
    <t>Zisk nebo ztráta za účetní období</t>
  </si>
  <si>
    <r>
      <t>Společnost je orientována na obsluhu firemních procesů a vypořádání, neobchoduje na vlastní účet a nedrží pozice. Objem transakc</t>
    </r>
    <r>
      <rPr>
        <sz val="10"/>
        <rFont val="Calibri"/>
        <family val="2"/>
        <charset val="238"/>
        <scheme val="minor"/>
      </rPr>
      <t xml:space="preserve">í je poměrně malý, z tohoto důvodu je zásadním kapitálovým požadavkem trvalý ("licenční") požadavek. </t>
    </r>
    <r>
      <rPr>
        <b/>
        <sz val="10"/>
        <rFont val="Calibri"/>
        <family val="2"/>
        <charset val="238"/>
        <scheme val="minor"/>
      </rPr>
      <t>ČNB doporučila společnosti od 1.1.2024 dodatečný kapitálový požadavek (pilíř II) na úrovni  45% kapitálového požadavku, tj. cca 1,6 M.</t>
    </r>
    <r>
      <rPr>
        <sz val="10"/>
        <rFont val="Calibri"/>
        <family val="2"/>
        <charset val="238"/>
        <scheme val="minor"/>
      </rPr>
      <t xml:space="preserve"> Společnost z důvodu obezřetnosti tento dodatečný kapitálový požadavek zahrnula mezi interní sledované požadavky již od 9/2023.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</si>
</sst>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5"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1"/>
      <color rgb="FFFF0000"/>
      <name val="Calibri"/>
      <family val="2"/>
      <charset val="238"/>
      <scheme val="minor"/>
    </font>
    <font>
      <b/>
      <vertAlign val="superscript"/>
      <sz val="11"/>
      <name val="Calibri"/>
      <family val="2"/>
      <scheme val="minor"/>
    </font>
    <font>
      <b/>
      <sz val="14"/>
      <name val="Calibri"/>
      <family val="2"/>
      <charset val="238"/>
      <scheme val="minor"/>
    </font>
    <font>
      <sz val="9"/>
      <color indexed="81"/>
      <name val="Tahoma"/>
      <family val="2"/>
      <charset val="238"/>
    </font>
    <font>
      <b/>
      <sz val="9"/>
      <color indexed="81"/>
      <name val="Tahoma"/>
      <family val="2"/>
      <charset val="238"/>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13">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43" fontId="19" fillId="0" borderId="0" applyFont="0" applyFill="0" applyBorder="0" applyAlignment="0" applyProtection="0"/>
  </cellStyleXfs>
  <cellXfs count="495">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9" fillId="0" borderId="0" xfId="9" applyFont="1" applyAlignment="1">
      <alignment horizontal="left" vertical="center"/>
    </xf>
    <xf numFmtId="0" fontId="40"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8"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6"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45" fillId="6" borderId="0" xfId="0" applyFont="1" applyFill="1"/>
    <xf numFmtId="0" fontId="35" fillId="0" borderId="0" xfId="0" applyFont="1" applyAlignment="1">
      <alignment horizontal="left"/>
    </xf>
    <xf numFmtId="0" fontId="20" fillId="6" borderId="0" xfId="0" applyFont="1" applyFill="1" applyAlignment="1">
      <alignment vertical="top"/>
    </xf>
    <xf numFmtId="0" fontId="15" fillId="7" borderId="1" xfId="3" applyFont="1" applyFill="1" applyBorder="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14" fillId="0" borderId="0" xfId="3" applyFont="1">
      <alignment vertical="center"/>
    </xf>
    <xf numFmtId="0" fontId="51" fillId="0" borderId="0" xfId="0" applyFont="1"/>
    <xf numFmtId="0" fontId="53" fillId="0" borderId="0" xfId="11" applyFont="1" applyAlignment="1">
      <alignment vertical="center"/>
    </xf>
    <xf numFmtId="0" fontId="33" fillId="0" borderId="0" xfId="10" applyFont="1" applyAlignment="1">
      <alignment vertical="center"/>
    </xf>
    <xf numFmtId="0" fontId="17" fillId="0" borderId="0" xfId="0" applyFont="1"/>
    <xf numFmtId="0" fontId="16" fillId="7" borderId="21" xfId="3" applyFont="1" applyFill="1" applyBorder="1" applyAlignment="1">
      <alignment horizontal="center"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2" fillId="7" borderId="4" xfId="3" applyFont="1" applyFill="1" applyBorder="1" applyAlignment="1"/>
    <xf numFmtId="0" fontId="33" fillId="7" borderId="17" xfId="0" applyFont="1" applyFill="1" applyBorder="1" applyAlignment="1">
      <alignment horizontal="center" vertical="center" wrapText="1"/>
    </xf>
    <xf numFmtId="0" fontId="16" fillId="7" borderId="4" xfId="3" applyFont="1" applyFill="1" applyBorder="1" applyAlignment="1">
      <alignment horizontal="center"/>
    </xf>
    <xf numFmtId="0" fontId="15" fillId="7" borderId="24" xfId="3" applyFont="1" applyFill="1" applyBorder="1" applyAlignment="1">
      <alignment horizontal="center" vertical="center" wrapText="1"/>
    </xf>
    <xf numFmtId="0" fontId="3" fillId="0" borderId="25" xfId="3" applyFont="1" applyBorder="1" applyAlignment="1">
      <alignment horizontal="center" vertical="center" wrapText="1"/>
    </xf>
    <xf numFmtId="0" fontId="13" fillId="0" borderId="18" xfId="3" applyFont="1" applyBorder="1" applyAlignment="1">
      <alignment vertical="center" wrapText="1"/>
    </xf>
    <xf numFmtId="0" fontId="3" fillId="0" borderId="26" xfId="3" applyFont="1" applyBorder="1" applyAlignment="1">
      <alignment horizontal="center" vertical="center" wrapText="1"/>
    </xf>
    <xf numFmtId="0" fontId="13" fillId="0" borderId="27" xfId="3" applyFont="1" applyBorder="1" applyAlignment="1">
      <alignment vertical="center" wrapText="1"/>
    </xf>
    <xf numFmtId="0" fontId="3" fillId="0" borderId="29" xfId="3" applyFont="1" applyBorder="1" applyAlignment="1">
      <alignment horizontal="center" vertical="center" wrapText="1"/>
    </xf>
    <xf numFmtId="0" fontId="3" fillId="0" borderId="31" xfId="3" applyFont="1" applyBorder="1" applyAlignment="1">
      <alignment horizontal="center" vertical="center" wrapText="1"/>
    </xf>
    <xf numFmtId="0" fontId="48" fillId="0" borderId="32" xfId="3" applyFont="1" applyBorder="1" applyAlignment="1">
      <alignment vertical="center" wrapText="1"/>
    </xf>
    <xf numFmtId="0" fontId="15" fillId="7" borderId="26" xfId="3" applyFont="1" applyFill="1" applyBorder="1" applyAlignment="1">
      <alignment horizontal="center" vertical="center" wrapText="1"/>
    </xf>
    <xf numFmtId="0" fontId="15" fillId="7" borderId="31" xfId="3" applyFont="1" applyFill="1" applyBorder="1" applyAlignment="1">
      <alignment horizontal="center" vertical="center" wrapText="1"/>
    </xf>
    <xf numFmtId="0" fontId="16" fillId="7" borderId="34" xfId="3" applyFont="1" applyFill="1" applyBorder="1" applyAlignment="1">
      <alignment vertical="center" wrapText="1"/>
    </xf>
    <xf numFmtId="0" fontId="3" fillId="0" borderId="27" xfId="3" applyFont="1" applyBorder="1">
      <alignment vertical="center"/>
    </xf>
    <xf numFmtId="0" fontId="3" fillId="0" borderId="28" xfId="3" applyFont="1" applyBorder="1" applyAlignment="1">
      <alignment horizontal="center" vertical="center"/>
    </xf>
    <xf numFmtId="0" fontId="3" fillId="0" borderId="35" xfId="3" applyFont="1" applyBorder="1" applyAlignment="1">
      <alignment horizontal="center" vertical="center"/>
    </xf>
    <xf numFmtId="0" fontId="0" fillId="0" borderId="35" xfId="0" applyBorder="1"/>
    <xf numFmtId="0" fontId="0" fillId="0" borderId="29" xfId="0" applyBorder="1"/>
    <xf numFmtId="0" fontId="0" fillId="0" borderId="31" xfId="0" applyBorder="1"/>
    <xf numFmtId="0" fontId="0" fillId="0" borderId="32" xfId="0" applyBorder="1"/>
    <xf numFmtId="0" fontId="0" fillId="0" borderId="34" xfId="0" applyBorder="1"/>
    <xf numFmtId="0" fontId="15" fillId="7" borderId="36" xfId="3" applyFont="1" applyFill="1" applyBorder="1" applyAlignment="1">
      <alignment horizontal="center" vertical="center" wrapText="1"/>
    </xf>
    <xf numFmtId="0" fontId="15" fillId="7" borderId="27" xfId="3" applyFont="1" applyFill="1" applyBorder="1">
      <alignment vertical="center"/>
    </xf>
    <xf numFmtId="0" fontId="3" fillId="7" borderId="28" xfId="3" applyFont="1" applyFill="1" applyBorder="1" applyAlignment="1">
      <alignment horizontal="center" vertical="center"/>
    </xf>
    <xf numFmtId="0" fontId="15" fillId="7" borderId="29" xfId="3" applyFont="1" applyFill="1" applyBorder="1" applyAlignment="1">
      <alignment horizontal="center" vertical="center" wrapText="1"/>
    </xf>
    <xf numFmtId="0" fontId="3" fillId="7" borderId="35" xfId="3" applyFont="1" applyFill="1" applyBorder="1" applyAlignment="1">
      <alignment horizontal="center" vertical="center"/>
    </xf>
    <xf numFmtId="0" fontId="3" fillId="0" borderId="32" xfId="3" applyFont="1" applyBorder="1">
      <alignment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0" fillId="7" borderId="24" xfId="0"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31" xfId="3" applyFont="1" applyBorder="1" applyAlignment="1">
      <alignment horizontal="left"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5" xfId="0" applyFont="1" applyFill="1" applyBorder="1" applyAlignment="1">
      <alignment vertical="center"/>
    </xf>
    <xf numFmtId="0" fontId="16" fillId="7" borderId="45" xfId="0" applyFont="1" applyFill="1" applyBorder="1" applyAlignment="1">
      <alignment vertical="center"/>
    </xf>
    <xf numFmtId="0" fontId="16" fillId="7" borderId="19" xfId="0" applyFont="1" applyFill="1" applyBorder="1" applyAlignment="1">
      <alignment horizontal="center" vertical="center"/>
    </xf>
    <xf numFmtId="0" fontId="23" fillId="7" borderId="25"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4" xfId="3" applyFont="1" applyFill="1" applyBorder="1" applyAlignment="1">
      <alignment horizontal="center" vertical="center" wrapText="1"/>
    </xf>
    <xf numFmtId="0" fontId="29" fillId="6" borderId="26" xfId="3" applyFont="1" applyFill="1" applyBorder="1" applyAlignment="1">
      <alignment horizontal="center" vertical="center" wrapText="1"/>
    </xf>
    <xf numFmtId="0" fontId="29" fillId="6" borderId="27" xfId="3" applyFont="1" applyFill="1" applyBorder="1">
      <alignment vertical="center"/>
    </xf>
    <xf numFmtId="0" fontId="29" fillId="6" borderId="28" xfId="3" applyFont="1" applyFill="1" applyBorder="1">
      <alignment vertical="center"/>
    </xf>
    <xf numFmtId="0" fontId="29" fillId="6" borderId="29" xfId="3" applyFont="1" applyFill="1" applyBorder="1" applyAlignment="1">
      <alignment horizontal="center" vertical="center" wrapText="1"/>
    </xf>
    <xf numFmtId="0" fontId="29" fillId="6" borderId="35" xfId="3" applyFont="1" applyFill="1" applyBorder="1">
      <alignment vertical="center"/>
    </xf>
    <xf numFmtId="0" fontId="29" fillId="6" borderId="31" xfId="3" applyFont="1" applyFill="1" applyBorder="1" applyAlignment="1">
      <alignment horizontal="center" vertical="center" wrapText="1"/>
    </xf>
    <xf numFmtId="0" fontId="33" fillId="6" borderId="32" xfId="0" applyFont="1" applyFill="1" applyBorder="1" applyAlignment="1">
      <alignment vertical="center" wrapText="1"/>
    </xf>
    <xf numFmtId="0" fontId="20" fillId="6" borderId="34" xfId="0" applyFont="1" applyFill="1" applyBorder="1"/>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4" xfId="1" applyNumberFormat="1" applyFont="1" applyFill="1" applyBorder="1" applyAlignment="1">
      <alignment horizontal="center" vertical="center"/>
    </xf>
    <xf numFmtId="49" fontId="1" fillId="7" borderId="34"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wrapText="1"/>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0" fontId="0" fillId="0" borderId="26" xfId="0" applyBorder="1"/>
    <xf numFmtId="0" fontId="0" fillId="0" borderId="27" xfId="0" applyBorder="1"/>
    <xf numFmtId="0" fontId="0" fillId="0" borderId="28" xfId="0" applyBorder="1"/>
    <xf numFmtId="0" fontId="23" fillId="0" borderId="1" xfId="3" applyFont="1" applyBorder="1" applyAlignment="1">
      <alignment vertical="center" wrapText="1"/>
    </xf>
    <xf numFmtId="0" fontId="23" fillId="0" borderId="26" xfId="3" applyFont="1" applyBorder="1" applyAlignment="1">
      <alignment horizontal="center" vertical="center" wrapText="1"/>
    </xf>
    <xf numFmtId="0" fontId="23" fillId="0" borderId="27" xfId="0" applyFont="1" applyBorder="1" applyAlignment="1">
      <alignment horizontal="left" vertical="center" indent="1"/>
    </xf>
    <xf numFmtId="0" fontId="23" fillId="0" borderId="29" xfId="3" applyFont="1" applyBorder="1" applyAlignment="1">
      <alignment horizontal="center" vertical="center" wrapText="1"/>
    </xf>
    <xf numFmtId="0" fontId="23" fillId="0" borderId="1" xfId="0" applyFont="1" applyBorder="1" applyAlignment="1">
      <alignment horizontal="left" vertical="center" indent="1"/>
    </xf>
    <xf numFmtId="0" fontId="23" fillId="0" borderId="39" xfId="3" applyFont="1" applyBorder="1" applyAlignment="1">
      <alignment horizontal="center" vertical="center" wrapText="1"/>
    </xf>
    <xf numFmtId="0" fontId="23" fillId="0" borderId="13" xfId="0" applyFont="1" applyBorder="1" applyAlignment="1">
      <alignment horizontal="left" vertical="center" indent="1"/>
    </xf>
    <xf numFmtId="0" fontId="23" fillId="0" borderId="41" xfId="3" applyFont="1" applyBorder="1" applyAlignment="1">
      <alignment horizontal="center" vertical="center" wrapText="1"/>
    </xf>
    <xf numFmtId="0" fontId="23" fillId="0" borderId="6" xfId="0" applyFont="1" applyBorder="1" applyAlignment="1">
      <alignment horizontal="left" vertical="center" indent="1"/>
    </xf>
    <xf numFmtId="0" fontId="23" fillId="0" borderId="31" xfId="3" applyFont="1" applyBorder="1" applyAlignment="1">
      <alignment horizontal="center" vertical="center" wrapText="1"/>
    </xf>
    <xf numFmtId="0" fontId="23" fillId="0" borderId="32" xfId="0" applyFont="1" applyBorder="1" applyAlignment="1">
      <alignment horizontal="left" vertical="center" indent="1"/>
    </xf>
    <xf numFmtId="0" fontId="0" fillId="0" borderId="0" xfId="3" applyFont="1">
      <alignment vertical="center"/>
    </xf>
    <xf numFmtId="0" fontId="16" fillId="7" borderId="18" xfId="9" applyFont="1" applyFill="1" applyBorder="1" applyAlignment="1">
      <alignment horizontal="center" vertical="center" wrapText="1"/>
    </xf>
    <xf numFmtId="0" fontId="16" fillId="7" borderId="18" xfId="9" applyFont="1" applyFill="1" applyBorder="1" applyAlignment="1">
      <alignment horizontal="center" vertical="center"/>
    </xf>
    <xf numFmtId="0" fontId="16" fillId="7" borderId="20" xfId="9" applyFont="1" applyFill="1" applyBorder="1" applyAlignment="1">
      <alignment horizontal="center" vertical="center" wrapText="1"/>
    </xf>
    <xf numFmtId="0" fontId="16" fillId="7" borderId="19"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6"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2" fillId="0" borderId="26" xfId="3" applyFont="1" applyBorder="1" applyAlignment="1">
      <alignment horizontal="center" vertical="center" wrapText="1"/>
    </xf>
    <xf numFmtId="0" fontId="12" fillId="0" borderId="27" xfId="3" applyFont="1" applyBorder="1">
      <alignment vertical="center"/>
    </xf>
    <xf numFmtId="0" fontId="12" fillId="0" borderId="29"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2" xfId="3" applyFont="1" applyBorder="1" applyAlignment="1">
      <alignment horizontal="left" vertical="center" wrapText="1"/>
    </xf>
    <xf numFmtId="0" fontId="1" fillId="7" borderId="25"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0" fillId="6" borderId="26" xfId="0" applyFill="1" applyBorder="1" applyAlignment="1">
      <alignment horizontal="center" vertical="top" wrapText="1"/>
    </xf>
    <xf numFmtId="0" fontId="15" fillId="6" borderId="27" xfId="0" applyFont="1" applyFill="1" applyBorder="1" applyAlignment="1">
      <alignment vertical="center" wrapText="1"/>
    </xf>
    <xf numFmtId="0" fontId="55" fillId="6" borderId="27" xfId="0" applyFont="1" applyFill="1" applyBorder="1" applyAlignment="1">
      <alignment vertical="center" wrapText="1"/>
    </xf>
    <xf numFmtId="0" fontId="55" fillId="5" borderId="27" xfId="0" applyFont="1" applyFill="1" applyBorder="1" applyAlignment="1">
      <alignment vertical="center" wrapText="1"/>
    </xf>
    <xf numFmtId="0" fontId="55" fillId="5" borderId="28" xfId="0" applyFont="1" applyFill="1" applyBorder="1" applyAlignment="1">
      <alignment vertical="center" wrapText="1"/>
    </xf>
    <xf numFmtId="0" fontId="0" fillId="6" borderId="29" xfId="0" applyFill="1" applyBorder="1" applyAlignment="1">
      <alignment horizontal="center" vertical="top" wrapText="1"/>
    </xf>
    <xf numFmtId="0" fontId="15" fillId="6" borderId="1" xfId="0" applyFont="1" applyFill="1" applyBorder="1" applyAlignment="1">
      <alignment vertical="center" wrapText="1"/>
    </xf>
    <xf numFmtId="0" fontId="55" fillId="5" borderId="1" xfId="0" applyFont="1" applyFill="1" applyBorder="1" applyAlignment="1">
      <alignment vertical="center" wrapText="1"/>
    </xf>
    <xf numFmtId="0" fontId="55" fillId="6" borderId="1" xfId="0" applyFont="1" applyFill="1" applyBorder="1" applyAlignment="1">
      <alignment vertical="center" wrapText="1"/>
    </xf>
    <xf numFmtId="0" fontId="55" fillId="6" borderId="35" xfId="0" applyFont="1" applyFill="1" applyBorder="1" applyAlignment="1">
      <alignment vertical="center" wrapText="1"/>
    </xf>
    <xf numFmtId="0" fontId="0" fillId="6" borderId="1" xfId="0" applyFill="1" applyBorder="1" applyAlignment="1">
      <alignment horizontal="left" vertical="center" wrapText="1" indent="1"/>
    </xf>
    <xf numFmtId="0" fontId="55"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1" xfId="0" applyFill="1" applyBorder="1" applyAlignment="1">
      <alignment horizontal="center" vertical="top" wrapText="1"/>
    </xf>
    <xf numFmtId="0" fontId="0" fillId="6" borderId="32" xfId="0" applyFill="1" applyBorder="1" applyAlignment="1">
      <alignment horizontal="left" vertical="center" wrapText="1" indent="4"/>
    </xf>
    <xf numFmtId="0" fontId="55" fillId="6" borderId="32" xfId="0" applyFont="1" applyFill="1" applyBorder="1" applyAlignment="1">
      <alignment vertical="center" wrapText="1"/>
    </xf>
    <xf numFmtId="0" fontId="55" fillId="6" borderId="34" xfId="0" applyFont="1" applyFill="1" applyBorder="1" applyAlignment="1">
      <alignment vertical="center" wrapText="1"/>
    </xf>
    <xf numFmtId="0" fontId="0" fillId="6" borderId="27" xfId="0" applyFill="1" applyBorder="1" applyAlignment="1">
      <alignment vertical="top" wrapText="1"/>
    </xf>
    <xf numFmtId="0" fontId="55" fillId="6" borderId="27" xfId="0" applyFont="1" applyFill="1" applyBorder="1" applyAlignment="1">
      <alignment vertical="top" wrapText="1"/>
    </xf>
    <xf numFmtId="0" fontId="55" fillId="6" borderId="28" xfId="0" applyFont="1" applyFill="1" applyBorder="1" applyAlignment="1">
      <alignment vertical="top" wrapText="1"/>
    </xf>
    <xf numFmtId="0" fontId="0" fillId="6" borderId="1" xfId="0" applyFill="1" applyBorder="1" applyAlignment="1">
      <alignment horizontal="left" vertical="top" wrapText="1" indent="1"/>
    </xf>
    <xf numFmtId="0" fontId="55" fillId="6" borderId="1" xfId="0" applyFont="1" applyFill="1" applyBorder="1" applyAlignment="1">
      <alignment vertical="top" wrapText="1"/>
    </xf>
    <xf numFmtId="0" fontId="55" fillId="6" borderId="35" xfId="0" applyFont="1" applyFill="1" applyBorder="1" applyAlignment="1">
      <alignment vertical="top" wrapText="1"/>
    </xf>
    <xf numFmtId="0" fontId="0" fillId="6" borderId="1" xfId="0" applyFill="1" applyBorder="1" applyAlignment="1">
      <alignment vertical="top" wrapText="1"/>
    </xf>
    <xf numFmtId="0" fontId="0" fillId="6" borderId="46"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2" xfId="0" applyFill="1" applyBorder="1" applyAlignment="1">
      <alignment vertical="top" wrapText="1"/>
    </xf>
    <xf numFmtId="0" fontId="55" fillId="6" borderId="32" xfId="0" applyFont="1" applyFill="1" applyBorder="1" applyAlignment="1">
      <alignment vertical="top" wrapText="1"/>
    </xf>
    <xf numFmtId="0" fontId="55" fillId="6" borderId="34" xfId="0" applyFont="1" applyFill="1" applyBorder="1" applyAlignment="1">
      <alignment vertical="top" wrapText="1"/>
    </xf>
    <xf numFmtId="0" fontId="1" fillId="0" borderId="6" xfId="0" applyFont="1" applyBorder="1"/>
    <xf numFmtId="0" fontId="1" fillId="0" borderId="1" xfId="0" applyFont="1" applyBorder="1"/>
    <xf numFmtId="0" fontId="35" fillId="7" borderId="26" xfId="0" applyFont="1" applyFill="1" applyBorder="1" applyAlignment="1">
      <alignment horizontal="center" vertical="center"/>
    </xf>
    <xf numFmtId="0" fontId="35" fillId="7" borderId="41" xfId="0" applyFont="1" applyFill="1" applyBorder="1" applyAlignment="1">
      <alignment horizontal="center" vertical="center"/>
    </xf>
    <xf numFmtId="0" fontId="35" fillId="7" borderId="47" xfId="0" applyFont="1" applyFill="1" applyBorder="1" applyAlignment="1">
      <alignment horizontal="center" vertical="center"/>
    </xf>
    <xf numFmtId="0" fontId="55" fillId="6" borderId="43"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5" fillId="6" borderId="2" xfId="0" applyFont="1" applyFill="1" applyBorder="1" applyAlignment="1">
      <alignment horizontal="left" vertical="center" wrapText="1"/>
    </xf>
    <xf numFmtId="0" fontId="0" fillId="0" borderId="35" xfId="0" applyBorder="1" applyAlignment="1">
      <alignment horizontal="center"/>
    </xf>
    <xf numFmtId="0" fontId="55" fillId="6" borderId="44" xfId="0" applyFont="1" applyFill="1" applyBorder="1" applyAlignment="1">
      <alignment horizontal="left" vertical="center" wrapText="1" indent="1"/>
    </xf>
    <xf numFmtId="0" fontId="16" fillId="7" borderId="26" xfId="0" applyFont="1" applyFill="1" applyBorder="1" applyAlignment="1">
      <alignment horizontal="center" vertical="center"/>
    </xf>
    <xf numFmtId="0" fontId="55" fillId="6" borderId="27" xfId="0" applyFont="1" applyFill="1" applyBorder="1" applyAlignment="1">
      <alignment horizontal="left" vertical="center" wrapText="1"/>
    </xf>
    <xf numFmtId="0" fontId="1" fillId="5" borderId="27" xfId="0" applyFont="1" applyFill="1" applyBorder="1"/>
    <xf numFmtId="0" fontId="1" fillId="5" borderId="28" xfId="0" applyFont="1" applyFill="1" applyBorder="1"/>
    <xf numFmtId="0" fontId="16" fillId="7" borderId="41"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7" xfId="0" applyFont="1" applyFill="1" applyBorder="1" applyAlignment="1">
      <alignment horizontal="center" vertical="center"/>
    </xf>
    <xf numFmtId="0" fontId="55" fillId="6" borderId="32" xfId="0" applyFont="1" applyFill="1" applyBorder="1" applyAlignment="1">
      <alignment horizontal="left" vertical="center" wrapText="1"/>
    </xf>
    <xf numFmtId="0" fontId="0" fillId="6" borderId="1" xfId="0" applyFill="1" applyBorder="1" applyAlignment="1">
      <alignment wrapText="1"/>
    </xf>
    <xf numFmtId="0" fontId="0" fillId="6" borderId="32" xfId="0" applyFill="1" applyBorder="1" applyAlignment="1">
      <alignment wrapText="1"/>
    </xf>
    <xf numFmtId="0" fontId="16" fillId="7" borderId="29" xfId="0" applyFont="1" applyFill="1" applyBorder="1" applyAlignment="1">
      <alignment horizontal="center" vertical="center"/>
    </xf>
    <xf numFmtId="0" fontId="16" fillId="7" borderId="31" xfId="0" applyFont="1" applyFill="1" applyBorder="1" applyAlignment="1">
      <alignment horizontal="center" vertical="center"/>
    </xf>
    <xf numFmtId="0" fontId="0" fillId="6" borderId="32" xfId="0" applyFill="1" applyBorder="1" applyAlignment="1">
      <alignment horizontal="left" indent="1"/>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Alignment="1">
      <alignment horizontal="right" vertical="center"/>
    </xf>
    <xf numFmtId="0" fontId="37" fillId="0" borderId="0" xfId="9" applyFont="1" applyAlignment="1">
      <alignment vertical="center"/>
    </xf>
    <xf numFmtId="0" fontId="44"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4" fillId="0" borderId="0" xfId="0" applyFont="1"/>
    <xf numFmtId="0" fontId="58"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3" fillId="0" borderId="0" xfId="3" applyFont="1" applyAlignment="1"/>
    <xf numFmtId="0" fontId="16" fillId="7" borderId="26"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1" fillId="0" borderId="0" xfId="3" applyFont="1" applyAlignment="1">
      <alignment vertical="center" wrapText="1"/>
    </xf>
    <xf numFmtId="0" fontId="11" fillId="7" borderId="29" xfId="3" applyFont="1" applyFill="1" applyBorder="1" applyAlignment="1">
      <alignment horizontal="center" vertical="center" wrapText="1"/>
    </xf>
    <xf numFmtId="0" fontId="11" fillId="7" borderId="35" xfId="3" applyFont="1" applyFill="1" applyBorder="1" applyAlignment="1">
      <alignment horizontal="center" vertical="center" wrapText="1"/>
    </xf>
    <xf numFmtId="0" fontId="11" fillId="7" borderId="39" xfId="3" applyFont="1" applyFill="1" applyBorder="1" applyAlignment="1">
      <alignment horizontal="center" vertical="center" wrapText="1"/>
    </xf>
    <xf numFmtId="0" fontId="11" fillId="7" borderId="40" xfId="3" applyFont="1" applyFill="1" applyBorder="1" applyAlignment="1">
      <alignment horizontal="center" vertical="center" wrapText="1"/>
    </xf>
    <xf numFmtId="0" fontId="13" fillId="0" borderId="29" xfId="3" applyFont="1" applyBorder="1">
      <alignment vertical="center"/>
    </xf>
    <xf numFmtId="0" fontId="13" fillId="0" borderId="35" xfId="3" applyFont="1" applyBorder="1" applyAlignment="1">
      <alignment horizontal="center" vertical="center" wrapText="1"/>
    </xf>
    <xf numFmtId="0" fontId="13" fillId="0" borderId="35" xfId="3" quotePrefix="1" applyFont="1" applyBorder="1" applyAlignment="1">
      <alignment horizontal="center" vertical="center" wrapText="1"/>
    </xf>
    <xf numFmtId="0" fontId="13" fillId="0" borderId="39" xfId="3" applyFont="1" applyBorder="1">
      <alignment vertical="center"/>
    </xf>
    <xf numFmtId="0" fontId="11" fillId="0" borderId="13" xfId="3" applyFont="1" applyBorder="1" applyAlignment="1">
      <alignment vertical="center" wrapText="1"/>
    </xf>
    <xf numFmtId="0" fontId="13" fillId="0" borderId="40" xfId="3" applyFont="1" applyBorder="1" applyAlignment="1">
      <alignment horizontal="center" vertical="center" wrapText="1"/>
    </xf>
    <xf numFmtId="0" fontId="13" fillId="0" borderId="30" xfId="3" applyFont="1" applyBorder="1" applyAlignment="1">
      <alignment horizontal="center" vertical="center" wrapText="1"/>
    </xf>
    <xf numFmtId="0" fontId="13" fillId="0" borderId="31" xfId="3" applyFont="1" applyBorder="1">
      <alignment vertical="center"/>
    </xf>
    <xf numFmtId="0" fontId="11" fillId="0" borderId="32" xfId="3" applyFont="1" applyBorder="1" applyAlignment="1">
      <alignment vertical="center" wrapText="1"/>
    </xf>
    <xf numFmtId="0" fontId="13" fillId="0" borderId="34" xfId="3" applyFont="1" applyBorder="1" applyAlignment="1">
      <alignment horizontal="center" vertical="center" wrapText="1"/>
    </xf>
    <xf numFmtId="0" fontId="13" fillId="8" borderId="27" xfId="3" applyFont="1" applyFill="1" applyBorder="1" applyAlignment="1">
      <alignment vertical="center" wrapText="1"/>
    </xf>
    <xf numFmtId="0" fontId="13" fillId="8" borderId="1" xfId="3" applyFont="1" applyFill="1" applyBorder="1" applyAlignment="1">
      <alignment vertical="center" wrapText="1"/>
    </xf>
    <xf numFmtId="0" fontId="13" fillId="8" borderId="13" xfId="3" applyFont="1" applyFill="1" applyBorder="1" applyAlignment="1">
      <alignment vertical="center" wrapText="1"/>
    </xf>
    <xf numFmtId="0" fontId="16" fillId="0" borderId="0" xfId="3" applyFont="1">
      <alignment vertical="center"/>
    </xf>
    <xf numFmtId="0" fontId="13" fillId="8" borderId="6" xfId="3" applyFont="1" applyFill="1" applyBorder="1" applyAlignment="1">
      <alignment vertical="center" wrapText="1"/>
    </xf>
    <xf numFmtId="0" fontId="13" fillId="8" borderId="32" xfId="3" applyFont="1" applyFill="1" applyBorder="1" applyAlignment="1">
      <alignment vertical="center" wrapText="1"/>
    </xf>
    <xf numFmtId="0" fontId="59" fillId="8" borderId="27" xfId="3" applyFont="1" applyFill="1" applyBorder="1" applyAlignment="1">
      <alignment horizontal="center" vertical="center" wrapText="1"/>
    </xf>
    <xf numFmtId="0" fontId="59" fillId="8" borderId="1" xfId="3" applyFont="1" applyFill="1" applyBorder="1" applyAlignment="1">
      <alignment horizontal="center" vertical="center" wrapText="1"/>
    </xf>
    <xf numFmtId="0" fontId="59" fillId="8" borderId="13"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13" fillId="0" borderId="28" xfId="3" applyFont="1" applyBorder="1" applyAlignment="1">
      <alignment horizontal="center" vertical="center" wrapText="1"/>
    </xf>
    <xf numFmtId="0" fontId="33" fillId="6" borderId="0" xfId="0" applyFont="1" applyFill="1"/>
    <xf numFmtId="0" fontId="28" fillId="6" borderId="0" xfId="0" applyFont="1" applyFill="1" applyAlignment="1">
      <alignment vertical="center"/>
    </xf>
    <xf numFmtId="49" fontId="1" fillId="7" borderId="27" xfId="1" applyNumberFormat="1" applyFont="1" applyFill="1" applyBorder="1" applyAlignment="1">
      <alignment horizontal="center"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0" fillId="0" borderId="0" xfId="0" applyAlignment="1">
      <alignment vertical="top" wrapText="1"/>
    </xf>
    <xf numFmtId="0" fontId="3" fillId="0" borderId="21" xfId="3" applyFont="1" applyBorder="1" applyAlignment="1">
      <alignment horizontal="center" vertical="center" wrapText="1"/>
    </xf>
    <xf numFmtId="0" fontId="13" fillId="0" borderId="8" xfId="3" applyFont="1" applyBorder="1" applyAlignment="1">
      <alignment vertical="center" wrapText="1"/>
    </xf>
    <xf numFmtId="0" fontId="3" fillId="0" borderId="48" xfId="3" applyFont="1" applyBorder="1">
      <alignment vertical="center"/>
    </xf>
    <xf numFmtId="0" fontId="3" fillId="0" borderId="0" xfId="3" applyFont="1" applyAlignment="1">
      <alignment horizontal="center" vertical="center" wrapText="1"/>
    </xf>
    <xf numFmtId="0" fontId="0" fillId="0" borderId="0" xfId="0" applyAlignment="1">
      <alignment horizontal="right" vertical="top"/>
    </xf>
    <xf numFmtId="0" fontId="60" fillId="6" borderId="0" xfId="0" applyFont="1" applyFill="1"/>
    <xf numFmtId="0" fontId="3" fillId="0" borderId="41" xfId="3" applyFont="1" applyBorder="1" applyAlignment="1">
      <alignment horizontal="center" vertical="center" wrapText="1"/>
    </xf>
    <xf numFmtId="0" fontId="3" fillId="0" borderId="6" xfId="3" applyFont="1" applyBorder="1">
      <alignment vertical="center"/>
    </xf>
    <xf numFmtId="0" fontId="3" fillId="0" borderId="39" xfId="3" applyFont="1" applyBorder="1" applyAlignment="1">
      <alignment horizontal="center" vertical="center" wrapText="1"/>
    </xf>
    <xf numFmtId="0" fontId="13" fillId="0" borderId="13" xfId="3" applyFont="1" applyBorder="1">
      <alignment vertical="center"/>
    </xf>
    <xf numFmtId="0" fontId="0" fillId="7" borderId="1" xfId="0" applyFill="1" applyBorder="1" applyAlignment="1">
      <alignment horizontal="left" vertical="top" wrapText="1"/>
    </xf>
    <xf numFmtId="0" fontId="2" fillId="7" borderId="11" xfId="3" applyFont="1" applyFill="1" applyBorder="1" applyAlignment="1"/>
    <xf numFmtId="0" fontId="11" fillId="7" borderId="10" xfId="3" applyFont="1" applyFill="1" applyBorder="1" applyAlignment="1">
      <alignment horizontal="center" vertical="center" wrapText="1"/>
    </xf>
    <xf numFmtId="0" fontId="23" fillId="7" borderId="13"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16" fillId="7" borderId="28" xfId="3" applyFont="1" applyFill="1" applyBorder="1" applyAlignment="1">
      <alignment vertical="center" wrapText="1"/>
    </xf>
    <xf numFmtId="0" fontId="16" fillId="7" borderId="38" xfId="3" applyFont="1" applyFill="1" applyBorder="1" applyAlignment="1">
      <alignment horizontal="center" vertical="center"/>
    </xf>
    <xf numFmtId="0" fontId="16" fillId="7" borderId="42"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33" fillId="6" borderId="1" xfId="3" applyFont="1" applyFill="1" applyBorder="1">
      <alignment vertical="center"/>
    </xf>
    <xf numFmtId="0" fontId="62" fillId="0" borderId="0" xfId="9" applyFont="1" applyAlignment="1">
      <alignment horizontal="left" vertical="center"/>
    </xf>
    <xf numFmtId="0" fontId="23" fillId="0" borderId="0" xfId="9" applyFont="1" applyAlignment="1">
      <alignment vertical="center"/>
    </xf>
    <xf numFmtId="14" fontId="16" fillId="7" borderId="5" xfId="3" applyNumberFormat="1" applyFont="1" applyFill="1" applyBorder="1" applyAlignment="1">
      <alignment horizontal="center"/>
    </xf>
    <xf numFmtId="0" fontId="0" fillId="0" borderId="29" xfId="0" applyBorder="1" applyAlignment="1">
      <alignment horizontal="center"/>
    </xf>
    <xf numFmtId="49" fontId="23" fillId="0" borderId="1" xfId="9" applyNumberFormat="1" applyFont="1" applyBorder="1" applyAlignment="1">
      <alignment horizontal="center" vertical="center"/>
    </xf>
    <xf numFmtId="0" fontId="16" fillId="7" borderId="1" xfId="9" applyFont="1" applyFill="1" applyBorder="1" applyAlignment="1">
      <alignment horizontal="center" vertical="center"/>
    </xf>
    <xf numFmtId="49" fontId="23" fillId="0" borderId="1" xfId="9" applyNumberFormat="1" applyFont="1" applyBorder="1" applyAlignment="1">
      <alignment horizontal="center" vertical="center" wrapText="1"/>
    </xf>
    <xf numFmtId="0" fontId="23" fillId="9" borderId="1" xfId="9" applyFont="1" applyFill="1" applyBorder="1" applyAlignment="1">
      <alignment horizontal="center" vertical="center"/>
    </xf>
    <xf numFmtId="0" fontId="3" fillId="0" borderId="19" xfId="3" applyFont="1" applyBorder="1" applyAlignment="1">
      <alignment vertical="center" wrapText="1"/>
    </xf>
    <xf numFmtId="0" fontId="3" fillId="0" borderId="30" xfId="3" applyFont="1" applyBorder="1" applyAlignment="1">
      <alignment vertical="center" wrapText="1"/>
    </xf>
    <xf numFmtId="0" fontId="3" fillId="0" borderId="33" xfId="3" applyFont="1" applyBorder="1" applyAlignment="1">
      <alignment vertical="center" wrapText="1"/>
    </xf>
    <xf numFmtId="0" fontId="3" fillId="0" borderId="35" xfId="3" applyFont="1" applyBorder="1" applyAlignment="1">
      <alignment horizontal="left" vertical="top" wrapText="1"/>
    </xf>
    <xf numFmtId="0" fontId="3" fillId="0" borderId="35" xfId="3" applyFont="1" applyBorder="1" applyAlignment="1">
      <alignment horizontal="center" vertical="center" wrapText="1"/>
    </xf>
    <xf numFmtId="0" fontId="3" fillId="0" borderId="34" xfId="3" applyFont="1" applyBorder="1" applyAlignment="1">
      <alignment horizontal="center" vertical="center" wrapText="1"/>
    </xf>
    <xf numFmtId="0" fontId="3" fillId="0" borderId="35" xfId="3" applyFont="1" applyBorder="1" applyAlignment="1">
      <alignment horizontal="left" vertical="center" wrapText="1"/>
    </xf>
    <xf numFmtId="0" fontId="25" fillId="0" borderId="0" xfId="0" applyFont="1"/>
    <xf numFmtId="0" fontId="3" fillId="0" borderId="28" xfId="3" applyFont="1" applyBorder="1" applyAlignment="1">
      <alignment horizontal="left" vertical="center"/>
    </xf>
    <xf numFmtId="0" fontId="3" fillId="0" borderId="35" xfId="3" applyFont="1" applyBorder="1" applyAlignment="1">
      <alignment horizontal="left" vertical="center"/>
    </xf>
    <xf numFmtId="0" fontId="4" fillId="0" borderId="35" xfId="3" applyFont="1" applyBorder="1" applyAlignment="1">
      <alignment horizontal="left" vertical="center" wrapText="1"/>
    </xf>
    <xf numFmtId="0" fontId="3" fillId="0" borderId="40" xfId="3" applyFont="1" applyBorder="1" applyAlignment="1">
      <alignment horizontal="left" vertical="center"/>
    </xf>
    <xf numFmtId="14" fontId="3" fillId="0" borderId="35" xfId="3" applyNumberFormat="1" applyFont="1" applyBorder="1" applyAlignment="1">
      <alignment horizontal="left" vertical="center"/>
    </xf>
    <xf numFmtId="0" fontId="20" fillId="0" borderId="19" xfId="0" applyFont="1" applyBorder="1" applyAlignment="1">
      <alignment vertical="top" wrapText="1"/>
    </xf>
    <xf numFmtId="164" fontId="0" fillId="0" borderId="0" xfId="0" applyNumberFormat="1"/>
    <xf numFmtId="0" fontId="3" fillId="0" borderId="43" xfId="3" applyFont="1" applyBorder="1" applyAlignment="1">
      <alignment horizontal="left" vertical="top" wrapText="1"/>
    </xf>
    <xf numFmtId="0" fontId="3" fillId="0" borderId="44" xfId="3" applyFont="1" applyBorder="1" applyAlignment="1">
      <alignment horizontal="left" vertical="top" wrapText="1"/>
    </xf>
    <xf numFmtId="0" fontId="3" fillId="0" borderId="28" xfId="3" applyFont="1" applyBorder="1" applyAlignment="1">
      <alignment vertical="top" wrapText="1"/>
    </xf>
    <xf numFmtId="0" fontId="13" fillId="0" borderId="1" xfId="3" applyFont="1" applyBorder="1" applyAlignment="1">
      <alignment vertical="center" wrapText="1"/>
    </xf>
    <xf numFmtId="0" fontId="13" fillId="0" borderId="1" xfId="3" applyFont="1" applyBorder="1" applyAlignment="1">
      <alignment horizontal="left" vertical="center" wrapText="1" indent="1"/>
    </xf>
    <xf numFmtId="0" fontId="13" fillId="0" borderId="6" xfId="3" applyFont="1" applyBorder="1" applyAlignment="1">
      <alignment vertical="center" wrapText="1"/>
    </xf>
    <xf numFmtId="0" fontId="13" fillId="0" borderId="41" xfId="3" applyFont="1" applyBorder="1" applyAlignment="1">
      <alignment horizontal="left" vertical="center"/>
    </xf>
    <xf numFmtId="0" fontId="13" fillId="0" borderId="29" xfId="3" applyFont="1" applyBorder="1" applyAlignment="1">
      <alignment horizontal="left" vertical="center"/>
    </xf>
    <xf numFmtId="0" fontId="13" fillId="0" borderId="26" xfId="3" applyFont="1" applyBorder="1" applyAlignment="1">
      <alignment horizontal="left" vertical="center"/>
    </xf>
    <xf numFmtId="164" fontId="16" fillId="0" borderId="32" xfId="12" applyNumberFormat="1" applyFont="1" applyFill="1" applyBorder="1" applyAlignment="1">
      <alignment vertical="center" wrapText="1"/>
    </xf>
    <xf numFmtId="164" fontId="13" fillId="0" borderId="6" xfId="12" applyNumberFormat="1" applyFont="1" applyFill="1" applyBorder="1" applyAlignment="1">
      <alignment vertical="center" wrapText="1"/>
    </xf>
    <xf numFmtId="164" fontId="13" fillId="0" borderId="1" xfId="12" applyNumberFormat="1" applyFont="1" applyFill="1" applyBorder="1" applyAlignment="1">
      <alignment vertical="center" wrapText="1"/>
    </xf>
    <xf numFmtId="164" fontId="13" fillId="0" borderId="1" xfId="3" applyNumberFormat="1" applyFont="1" applyBorder="1" applyAlignment="1">
      <alignment vertical="center" wrapText="1"/>
    </xf>
    <xf numFmtId="164" fontId="13" fillId="0" borderId="27" xfId="12" applyNumberFormat="1" applyFont="1" applyFill="1" applyBorder="1" applyAlignment="1">
      <alignment vertical="center" wrapText="1"/>
    </xf>
    <xf numFmtId="164" fontId="16" fillId="0" borderId="13" xfId="12" applyNumberFormat="1" applyFont="1" applyBorder="1" applyAlignment="1">
      <alignment vertical="center" wrapText="1"/>
    </xf>
    <xf numFmtId="0" fontId="29" fillId="0" borderId="35" xfId="3" applyFont="1" applyBorder="1">
      <alignment vertical="center"/>
    </xf>
    <xf numFmtId="0" fontId="55" fillId="0" borderId="1" xfId="0" applyFont="1" applyBorder="1" applyAlignment="1">
      <alignment vertical="center" wrapText="1"/>
    </xf>
    <xf numFmtId="164" fontId="23" fillId="0" borderId="28" xfId="12" applyNumberFormat="1" applyFont="1" applyFill="1" applyBorder="1"/>
    <xf numFmtId="164" fontId="23" fillId="0" borderId="35" xfId="12" applyNumberFormat="1" applyFont="1" applyFill="1" applyBorder="1"/>
    <xf numFmtId="164" fontId="23" fillId="0" borderId="40" xfId="12" applyNumberFormat="1" applyFont="1" applyFill="1" applyBorder="1"/>
    <xf numFmtId="164" fontId="23" fillId="0" borderId="30" xfId="12" applyNumberFormat="1" applyFont="1" applyFill="1" applyBorder="1"/>
    <xf numFmtId="164" fontId="23" fillId="0" borderId="34" xfId="12" applyNumberFormat="1" applyFont="1" applyFill="1" applyBorder="1"/>
    <xf numFmtId="0" fontId="24" fillId="0" borderId="0" xfId="9" applyFont="1" applyAlignment="1">
      <alignment horizontal="left" vertical="center" wrapText="1"/>
    </xf>
    <xf numFmtId="0" fontId="23" fillId="0" borderId="13"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52" fillId="0" borderId="0" xfId="10" applyFont="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5" xfId="3" applyFont="1" applyBorder="1" applyAlignment="1">
      <alignment horizontal="left" vertical="center" wrapText="1"/>
    </xf>
    <xf numFmtId="0" fontId="0" fillId="0" borderId="15" xfId="3" applyFont="1" applyBorder="1" applyAlignment="1">
      <alignment horizontal="left" vertical="center" wrapText="1"/>
    </xf>
    <xf numFmtId="0" fontId="15" fillId="7" borderId="14"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23" fillId="0" borderId="0" xfId="0" applyFont="1" applyAlignment="1">
      <alignment horizontal="left" vertical="top" wrapText="1"/>
    </xf>
    <xf numFmtId="0" fontId="0" fillId="0" borderId="15" xfId="3" applyFont="1" applyBorder="1" applyAlignment="1">
      <alignment horizontal="left" wrapText="1"/>
    </xf>
    <xf numFmtId="0" fontId="23" fillId="0" borderId="0" xfId="0" applyFont="1" applyAlignment="1">
      <alignment horizontal="left" vertical="center" wrapText="1"/>
    </xf>
    <xf numFmtId="0" fontId="23" fillId="0" borderId="1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5" xfId="3" applyFont="1" applyBorder="1" applyAlignment="1">
      <alignment horizontal="left" vertical="center"/>
    </xf>
    <xf numFmtId="49" fontId="23" fillId="0" borderId="0" xfId="0" applyNumberFormat="1" applyFont="1" applyAlignment="1">
      <alignment horizontal="left" wrapText="1"/>
    </xf>
    <xf numFmtId="0" fontId="5" fillId="0" borderId="0" xfId="3" applyAlignment="1">
      <alignment horizontal="left" wrapText="1"/>
    </xf>
    <xf numFmtId="0" fontId="23" fillId="0" borderId="0" xfId="3" applyFont="1" applyAlignment="1">
      <alignment horizontal="left" vertical="center" wrapText="1"/>
    </xf>
    <xf numFmtId="0" fontId="11" fillId="7" borderId="11" xfId="3" applyFont="1" applyFill="1" applyBorder="1" applyAlignment="1">
      <alignment horizontal="center" vertical="center" wrapText="1"/>
    </xf>
    <xf numFmtId="0" fontId="11" fillId="7" borderId="12"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1" xfId="3" applyFont="1" applyBorder="1" applyAlignment="1">
      <alignment horizontal="left" vertical="center" wrapText="1"/>
    </xf>
    <xf numFmtId="0" fontId="13" fillId="0" borderId="12" xfId="3" applyFont="1" applyBorder="1" applyAlignment="1">
      <alignment horizontal="left" vertical="center" wrapText="1"/>
    </xf>
    <xf numFmtId="0" fontId="13" fillId="0" borderId="10" xfId="3" applyFont="1" applyBorder="1" applyAlignment="1">
      <alignment horizontal="left" vertical="center" wrapText="1"/>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Alignment="1">
      <alignment horizontal="left" wrapText="1"/>
    </xf>
    <xf numFmtId="0" fontId="16" fillId="7" borderId="14" xfId="0" applyFont="1" applyFill="1" applyBorder="1" applyAlignment="1">
      <alignment horizontal="center" vertical="center"/>
    </xf>
    <xf numFmtId="0" fontId="16" fillId="7" borderId="38"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37"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38" xfId="0" applyFont="1" applyFill="1" applyBorder="1" applyAlignment="1">
      <alignment horizontal="center" vertical="center"/>
    </xf>
    <xf numFmtId="0" fontId="33" fillId="0" borderId="0" xfId="0" applyFont="1" applyAlignment="1">
      <alignment horizontal="left" wrapText="1"/>
    </xf>
    <xf numFmtId="0" fontId="33" fillId="0" borderId="0" xfId="0" applyFont="1" applyAlignment="1">
      <alignment horizontal="left" vertical="top" wrapText="1"/>
    </xf>
    <xf numFmtId="0" fontId="33" fillId="0" borderId="0" xfId="0" applyFont="1" applyAlignment="1">
      <alignment horizontal="left" vertical="top"/>
    </xf>
    <xf numFmtId="0" fontId="20" fillId="6" borderId="0" xfId="0" applyFont="1" applyFill="1" applyAlignment="1">
      <alignment horizontal="left" wrapText="1"/>
    </xf>
    <xf numFmtId="0" fontId="0" fillId="6" borderId="24"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17" xfId="0" applyFill="1" applyBorder="1" applyAlignment="1">
      <alignment horizontal="center" vertical="center"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6" xfId="0" applyFill="1" applyBorder="1" applyAlignment="1">
      <alignment horizontal="center" vertical="center" wrapText="1"/>
    </xf>
    <xf numFmtId="0" fontId="20" fillId="6" borderId="0" xfId="0" applyFont="1" applyFill="1" applyAlignment="1">
      <alignment vertical="center" wrapText="1"/>
    </xf>
    <xf numFmtId="0" fontId="0" fillId="6" borderId="37" xfId="0" applyFill="1" applyBorder="1" applyAlignment="1">
      <alignment horizontal="center" vertical="center" wrapText="1"/>
    </xf>
    <xf numFmtId="0" fontId="0" fillId="6" borderId="8" xfId="0"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15"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4" xfId="0" applyFont="1" applyFill="1" applyBorder="1" applyAlignment="1">
      <alignment horizontal="center"/>
    </xf>
    <xf numFmtId="0" fontId="0" fillId="0" borderId="25"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23" fillId="0" borderId="15" xfId="3" applyFont="1" applyBorder="1" applyAlignment="1">
      <alignment horizontal="left" wrapText="1"/>
    </xf>
    <xf numFmtId="0" fontId="0" fillId="0" borderId="16" xfId="0" applyBorder="1" applyAlignment="1">
      <alignment horizontal="left" vertical="center" wrapText="1"/>
    </xf>
    <xf numFmtId="164" fontId="15" fillId="0" borderId="27" xfId="12" applyNumberFormat="1" applyFont="1" applyFill="1" applyBorder="1" applyAlignment="1">
      <alignment vertical="center"/>
    </xf>
    <xf numFmtId="164" fontId="15" fillId="0" borderId="1" xfId="12" applyNumberFormat="1" applyFont="1" applyFill="1" applyBorder="1" applyAlignment="1">
      <alignment vertical="center"/>
    </xf>
    <xf numFmtId="164" fontId="3" fillId="0" borderId="1" xfId="12" applyNumberFormat="1" applyFont="1" applyFill="1" applyBorder="1" applyAlignment="1">
      <alignment vertical="center"/>
    </xf>
    <xf numFmtId="164" fontId="3" fillId="0" borderId="1" xfId="3" applyNumberFormat="1" applyFont="1" applyFill="1" applyBorder="1">
      <alignment vertical="center"/>
    </xf>
    <xf numFmtId="0" fontId="3" fillId="0" borderId="28" xfId="3" applyFont="1" applyFill="1" applyBorder="1">
      <alignment vertical="center"/>
    </xf>
    <xf numFmtId="0" fontId="3" fillId="0" borderId="35" xfId="3" applyFont="1" applyFill="1" applyBorder="1">
      <alignment vertical="center"/>
    </xf>
    <xf numFmtId="0" fontId="2" fillId="0" borderId="35" xfId="3" applyFont="1" applyFill="1" applyBorder="1">
      <alignment vertical="center"/>
    </xf>
    <xf numFmtId="43" fontId="3" fillId="0" borderId="1" xfId="12" applyFont="1" applyFill="1" applyBorder="1" applyAlignment="1">
      <alignment vertical="center"/>
    </xf>
    <xf numFmtId="0" fontId="3" fillId="0" borderId="32" xfId="3" applyFont="1" applyFill="1" applyBorder="1">
      <alignment vertical="center"/>
    </xf>
    <xf numFmtId="0" fontId="3" fillId="0" borderId="34" xfId="3" applyFont="1" applyFill="1" applyBorder="1">
      <alignment vertical="center"/>
    </xf>
  </cellXfs>
  <cellStyles count="13">
    <cellStyle name="=C:\WINNT35\SYSTEM32\COMMAND.COM" xfId="4" xr:uid="{00000000-0005-0000-0000-000000000000}"/>
    <cellStyle name="Čárka" xfId="12" builtinId="3"/>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zoomScale="70" zoomScaleNormal="70" workbookViewId="0">
      <selection activeCell="C19" sqref="C19"/>
    </sheetView>
  </sheetViews>
  <sheetFormatPr defaultColWidth="11" defaultRowHeight="12.75" x14ac:dyDescent="0.2"/>
  <cols>
    <col min="1" max="1" width="3.7109375" style="12" customWidth="1"/>
    <col min="2" max="2" width="13.28515625" style="12" customWidth="1"/>
    <col min="3" max="3" width="74.140625" style="12" bestFit="1" customWidth="1"/>
    <col min="4" max="4" width="75.28515625" style="12" bestFit="1" customWidth="1"/>
    <col min="5" max="5" width="10.7109375" style="12" customWidth="1"/>
    <col min="6" max="6" width="40.42578125" style="12" customWidth="1"/>
    <col min="7" max="7" width="9.5703125" style="12" customWidth="1"/>
    <col min="8" max="8" width="11" style="12" customWidth="1"/>
    <col min="9" max="16384" width="11" style="12"/>
  </cols>
  <sheetData>
    <row r="1" spans="1:9" ht="10.15" customHeight="1" x14ac:dyDescent="0.2">
      <c r="A1" s="32"/>
      <c r="B1" s="32"/>
      <c r="C1" s="32"/>
    </row>
    <row r="2" spans="1:9" ht="21.6" customHeight="1" x14ac:dyDescent="0.2">
      <c r="A2" s="32"/>
      <c r="B2" s="346" t="s">
        <v>401</v>
      </c>
      <c r="C2" s="347"/>
      <c r="D2" s="276" t="s">
        <v>223</v>
      </c>
    </row>
    <row r="3" spans="1:9" ht="10.15" customHeight="1" x14ac:dyDescent="0.25">
      <c r="A3" s="32"/>
      <c r="B3" s="32"/>
      <c r="C3" s="32"/>
      <c r="D3"/>
    </row>
    <row r="4" spans="1:9" ht="22.15" customHeight="1" x14ac:dyDescent="0.25">
      <c r="A4" s="33"/>
      <c r="B4" s="35" t="s">
        <v>224</v>
      </c>
      <c r="E4"/>
      <c r="G4" s="35"/>
      <c r="H4" s="35"/>
      <c r="I4" s="35"/>
    </row>
    <row r="5" spans="1:9" ht="22.15" customHeight="1" x14ac:dyDescent="0.25">
      <c r="A5" s="33"/>
      <c r="B5" s="277" t="s">
        <v>228</v>
      </c>
      <c r="E5"/>
      <c r="G5" s="35"/>
      <c r="H5" s="35"/>
      <c r="I5" s="35"/>
    </row>
    <row r="6" spans="1:9" ht="55.15" customHeight="1" x14ac:dyDescent="0.2">
      <c r="A6" s="33"/>
      <c r="B6" s="391" t="s">
        <v>227</v>
      </c>
      <c r="C6" s="391"/>
      <c r="D6" s="391"/>
      <c r="E6" s="391"/>
      <c r="F6" s="391"/>
      <c r="G6" s="33"/>
      <c r="H6" s="33"/>
    </row>
    <row r="7" spans="1:9" ht="12" customHeight="1" x14ac:dyDescent="0.2">
      <c r="A7" s="33"/>
      <c r="B7" s="13"/>
      <c r="C7" s="65"/>
      <c r="G7" s="33"/>
      <c r="H7" s="33"/>
    </row>
    <row r="8" spans="1:9" ht="16.5" customHeight="1" x14ac:dyDescent="0.25">
      <c r="A8" s="33"/>
      <c r="B8" s="37" t="s">
        <v>181</v>
      </c>
      <c r="C8" s="33"/>
      <c r="F8"/>
    </row>
    <row r="9" spans="1:9" ht="12" customHeight="1" thickBot="1" x14ac:dyDescent="0.25">
      <c r="A9" s="32"/>
      <c r="B9" s="32"/>
      <c r="C9" s="32"/>
    </row>
    <row r="10" spans="1:9" ht="62.45" customHeight="1" thickBot="1" x14ac:dyDescent="0.25">
      <c r="A10" s="32"/>
      <c r="B10" s="176" t="s">
        <v>26</v>
      </c>
      <c r="C10" s="177" t="s">
        <v>16</v>
      </c>
      <c r="D10" s="176" t="s">
        <v>21</v>
      </c>
      <c r="E10" s="178" t="s">
        <v>195</v>
      </c>
      <c r="F10" s="179" t="s">
        <v>179</v>
      </c>
    </row>
    <row r="11" spans="1:9" ht="16.899999999999999" customHeight="1" x14ac:dyDescent="0.2">
      <c r="A11" s="32"/>
      <c r="B11" s="180"/>
      <c r="C11" s="181" t="s">
        <v>17</v>
      </c>
      <c r="D11" s="182"/>
      <c r="E11" s="182"/>
      <c r="F11" s="182"/>
    </row>
    <row r="12" spans="1:9" ht="16.899999999999999" customHeight="1" x14ac:dyDescent="0.25">
      <c r="A12" s="32"/>
      <c r="B12" s="183" t="s">
        <v>24</v>
      </c>
      <c r="C12" s="184" t="s">
        <v>229</v>
      </c>
      <c r="D12" s="185" t="s">
        <v>235</v>
      </c>
      <c r="E12" s="350" t="s">
        <v>409</v>
      </c>
      <c r="F12" s="186"/>
    </row>
    <row r="13" spans="1:9" ht="16.899999999999999" customHeight="1" x14ac:dyDescent="0.25">
      <c r="A13" s="32"/>
      <c r="B13" s="183" t="s">
        <v>25</v>
      </c>
      <c r="C13" s="184" t="s">
        <v>196</v>
      </c>
      <c r="D13" s="185" t="s">
        <v>235</v>
      </c>
      <c r="E13" s="350" t="s">
        <v>409</v>
      </c>
      <c r="F13" s="187"/>
    </row>
    <row r="14" spans="1:9" ht="16.899999999999999" customHeight="1" x14ac:dyDescent="0.2">
      <c r="A14" s="32"/>
      <c r="B14" s="188"/>
      <c r="C14" s="189" t="s">
        <v>18</v>
      </c>
      <c r="D14" s="190"/>
      <c r="E14" s="351"/>
      <c r="F14" s="190"/>
    </row>
    <row r="15" spans="1:9" ht="16.899999999999999" customHeight="1" x14ac:dyDescent="0.25">
      <c r="A15" s="32"/>
      <c r="B15" s="183" t="s">
        <v>28</v>
      </c>
      <c r="C15" s="191" t="s">
        <v>233</v>
      </c>
      <c r="D15" s="185" t="s">
        <v>236</v>
      </c>
      <c r="E15" s="350" t="s">
        <v>409</v>
      </c>
      <c r="F15" s="186"/>
      <c r="G15"/>
    </row>
    <row r="16" spans="1:9" ht="16.899999999999999" customHeight="1" x14ac:dyDescent="0.25">
      <c r="A16" s="32"/>
      <c r="B16" s="183" t="s">
        <v>29</v>
      </c>
      <c r="C16" s="191" t="s">
        <v>30</v>
      </c>
      <c r="D16" s="185" t="s">
        <v>237</v>
      </c>
      <c r="E16" s="350" t="s">
        <v>409</v>
      </c>
      <c r="F16" s="192"/>
      <c r="G16" s="34"/>
    </row>
    <row r="17" spans="1:7" ht="16.899999999999999" customHeight="1" x14ac:dyDescent="0.25">
      <c r="A17" s="32"/>
      <c r="B17" s="188"/>
      <c r="C17" s="189" t="s">
        <v>178</v>
      </c>
      <c r="D17" s="190"/>
      <c r="E17" s="351"/>
      <c r="F17" s="193"/>
      <c r="G17" s="34"/>
    </row>
    <row r="18" spans="1:7" ht="31.9" customHeight="1" x14ac:dyDescent="0.25">
      <c r="A18" s="32"/>
      <c r="B18" s="183" t="s">
        <v>260</v>
      </c>
      <c r="C18" s="184" t="s">
        <v>80</v>
      </c>
      <c r="D18" s="194" t="s">
        <v>238</v>
      </c>
      <c r="E18" s="352" t="s">
        <v>409</v>
      </c>
      <c r="F18" s="192"/>
      <c r="G18" s="34"/>
    </row>
    <row r="19" spans="1:7" ht="31.9" customHeight="1" x14ac:dyDescent="0.25">
      <c r="A19" s="32"/>
      <c r="B19" s="183" t="s">
        <v>81</v>
      </c>
      <c r="C19" s="184" t="s">
        <v>82</v>
      </c>
      <c r="D19" s="194" t="s">
        <v>239</v>
      </c>
      <c r="E19" s="352" t="s">
        <v>409</v>
      </c>
      <c r="F19" s="192"/>
      <c r="G19" s="34"/>
    </row>
    <row r="20" spans="1:7" ht="31.9" customHeight="1" x14ac:dyDescent="0.25">
      <c r="A20" s="32"/>
      <c r="B20" s="195" t="s">
        <v>83</v>
      </c>
      <c r="C20" s="184" t="s">
        <v>258</v>
      </c>
      <c r="D20" s="194" t="s">
        <v>240</v>
      </c>
      <c r="E20" s="352" t="s">
        <v>409</v>
      </c>
      <c r="F20" s="192"/>
      <c r="G20" s="34"/>
    </row>
    <row r="21" spans="1:7" ht="16.899999999999999" customHeight="1" x14ac:dyDescent="0.25">
      <c r="A21" s="32"/>
      <c r="B21" s="188"/>
      <c r="C21" s="190" t="s">
        <v>10</v>
      </c>
      <c r="D21" s="190"/>
      <c r="E21" s="351"/>
      <c r="F21" s="193"/>
      <c r="G21" s="34"/>
    </row>
    <row r="22" spans="1:7" ht="16.899999999999999" customHeight="1" x14ac:dyDescent="0.25">
      <c r="A22" s="32"/>
      <c r="B22" s="196" t="s">
        <v>22</v>
      </c>
      <c r="C22" s="197" t="s">
        <v>252</v>
      </c>
      <c r="D22" s="197" t="s">
        <v>241</v>
      </c>
      <c r="E22" s="196" t="s">
        <v>409</v>
      </c>
      <c r="F22" s="192"/>
      <c r="G22" s="34"/>
    </row>
    <row r="23" spans="1:7" ht="16.899999999999999" customHeight="1" x14ac:dyDescent="0.25">
      <c r="A23" s="32"/>
      <c r="B23" s="196" t="s">
        <v>23</v>
      </c>
      <c r="C23" s="197" t="s">
        <v>193</v>
      </c>
      <c r="D23" s="197" t="s">
        <v>242</v>
      </c>
      <c r="E23" s="196" t="s">
        <v>409</v>
      </c>
      <c r="F23" s="192"/>
      <c r="G23" s="34"/>
    </row>
    <row r="24" spans="1:7" ht="16.899999999999999" customHeight="1" x14ac:dyDescent="0.25">
      <c r="A24" s="32"/>
      <c r="B24" s="188"/>
      <c r="C24" s="190" t="s">
        <v>269</v>
      </c>
      <c r="D24" s="190"/>
      <c r="E24" s="351"/>
      <c r="F24" s="193"/>
      <c r="G24" s="34"/>
    </row>
    <row r="25" spans="1:7" ht="16.899999999999999" customHeight="1" x14ac:dyDescent="0.25">
      <c r="A25" s="32"/>
      <c r="B25" s="196" t="s">
        <v>13</v>
      </c>
      <c r="C25" s="197" t="s">
        <v>267</v>
      </c>
      <c r="D25" s="197" t="s">
        <v>243</v>
      </c>
      <c r="E25" s="196" t="s">
        <v>409</v>
      </c>
      <c r="F25" s="192"/>
      <c r="G25" s="34"/>
    </row>
    <row r="26" spans="1:7" ht="16.899999999999999" customHeight="1" x14ac:dyDescent="0.25">
      <c r="A26" s="32"/>
      <c r="B26" s="196" t="s">
        <v>14</v>
      </c>
      <c r="C26" s="197" t="s">
        <v>268</v>
      </c>
      <c r="D26" s="197" t="s">
        <v>244</v>
      </c>
      <c r="E26" s="196" t="s">
        <v>409</v>
      </c>
      <c r="F26" s="192"/>
      <c r="G26" s="34"/>
    </row>
    <row r="27" spans="1:7" ht="15.6" customHeight="1" x14ac:dyDescent="0.2">
      <c r="B27" s="188"/>
      <c r="C27" s="189" t="s">
        <v>287</v>
      </c>
      <c r="D27" s="190"/>
      <c r="E27" s="190"/>
      <c r="F27" s="335"/>
      <c r="G27" s="34"/>
    </row>
    <row r="28" spans="1:7" ht="16.899999999999999" customHeight="1" x14ac:dyDescent="0.2">
      <c r="B28" s="183" t="s">
        <v>6</v>
      </c>
      <c r="C28" s="184" t="s">
        <v>282</v>
      </c>
      <c r="D28" s="184" t="s">
        <v>245</v>
      </c>
      <c r="E28" s="353" t="s">
        <v>408</v>
      </c>
      <c r="F28" s="392" t="s">
        <v>200</v>
      </c>
      <c r="G28" s="34"/>
    </row>
    <row r="29" spans="1:7" ht="16.899999999999999" customHeight="1" x14ac:dyDescent="0.2">
      <c r="B29" s="183" t="s">
        <v>7</v>
      </c>
      <c r="C29" s="184" t="s">
        <v>283</v>
      </c>
      <c r="D29" s="184" t="s">
        <v>246</v>
      </c>
      <c r="E29" s="353" t="s">
        <v>408</v>
      </c>
      <c r="F29" s="393"/>
    </row>
    <row r="30" spans="1:7" ht="16.899999999999999" customHeight="1" x14ac:dyDescent="0.2">
      <c r="B30" s="183" t="s">
        <v>8</v>
      </c>
      <c r="C30" s="184" t="s">
        <v>284</v>
      </c>
      <c r="D30" s="184" t="s">
        <v>247</v>
      </c>
      <c r="E30" s="353" t="s">
        <v>408</v>
      </c>
      <c r="F30" s="393"/>
    </row>
    <row r="31" spans="1:7" ht="16.899999999999999" customHeight="1" x14ac:dyDescent="0.2">
      <c r="B31" s="183" t="s">
        <v>9</v>
      </c>
      <c r="C31" s="184" t="s">
        <v>285</v>
      </c>
      <c r="D31" s="184" t="s">
        <v>248</v>
      </c>
      <c r="E31" s="353" t="s">
        <v>408</v>
      </c>
      <c r="F31" s="394"/>
    </row>
    <row r="32" spans="1:7" ht="16.899999999999999" customHeight="1" x14ac:dyDescent="0.2">
      <c r="B32" s="322"/>
      <c r="C32" s="190" t="s">
        <v>356</v>
      </c>
      <c r="D32" s="323"/>
      <c r="E32" s="322"/>
      <c r="F32" s="338"/>
    </row>
    <row r="33" spans="2:8" ht="65.25" customHeight="1" x14ac:dyDescent="0.2">
      <c r="B33" s="183" t="s">
        <v>357</v>
      </c>
      <c r="C33" s="184" t="s">
        <v>358</v>
      </c>
      <c r="D33" s="339" t="s">
        <v>359</v>
      </c>
      <c r="E33" s="353" t="s">
        <v>408</v>
      </c>
      <c r="F33" s="340" t="s">
        <v>200</v>
      </c>
    </row>
    <row r="34" spans="2:8" ht="21.6" customHeight="1" x14ac:dyDescent="0.25">
      <c r="B34" s="34"/>
      <c r="C34" s="34"/>
      <c r="D34" s="34"/>
      <c r="E34" s="34"/>
      <c r="F34" s="34"/>
      <c r="G34" s="34"/>
      <c r="H34" s="11"/>
    </row>
    <row r="35" spans="2:8" ht="31.15" customHeight="1" x14ac:dyDescent="0.2">
      <c r="B35" s="397" t="s">
        <v>182</v>
      </c>
      <c r="C35" s="397"/>
      <c r="D35" s="397"/>
      <c r="E35" s="397"/>
    </row>
    <row r="36" spans="2:8" ht="34.15" customHeight="1" x14ac:dyDescent="0.2">
      <c r="B36" s="395" t="s">
        <v>286</v>
      </c>
      <c r="C36" s="396"/>
      <c r="D36" s="396"/>
      <c r="E36" s="396"/>
      <c r="F36" s="78"/>
    </row>
    <row r="37" spans="2:8" ht="14.45" customHeight="1" x14ac:dyDescent="0.2">
      <c r="B37" s="71"/>
      <c r="C37" s="72"/>
      <c r="D37" s="72"/>
      <c r="E37" s="72"/>
      <c r="F37" s="72"/>
    </row>
    <row r="38" spans="2:8" x14ac:dyDescent="0.2">
      <c r="B38" s="72"/>
      <c r="C38" s="72"/>
      <c r="D38" s="72"/>
      <c r="E38" s="72"/>
      <c r="F38" s="72"/>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topLeftCell="A6" workbookViewId="0">
      <selection activeCell="C13" sqref="C13"/>
    </sheetView>
  </sheetViews>
  <sheetFormatPr defaultRowHeight="15" x14ac:dyDescent="0.25"/>
  <cols>
    <col min="1" max="1" width="3.7109375" customWidth="1"/>
    <col min="2" max="2" width="22.85546875" customWidth="1"/>
    <col min="3" max="3" width="86.28515625" customWidth="1"/>
    <col min="4" max="4" width="26.5703125" customWidth="1"/>
  </cols>
  <sheetData>
    <row r="1" spans="2:4" ht="10.15" customHeight="1" x14ac:dyDescent="0.25"/>
    <row r="2" spans="2:4" ht="15.75" x14ac:dyDescent="0.25">
      <c r="B2" s="73" t="str">
        <f>+Přehled!B2</f>
        <v>CYRRUS CORPORATE FINANCE, a.s.</v>
      </c>
      <c r="D2" s="276" t="s">
        <v>223</v>
      </c>
    </row>
    <row r="3" spans="2:4" ht="10.15" customHeight="1" x14ac:dyDescent="0.25"/>
    <row r="4" spans="2:4" ht="15.75" x14ac:dyDescent="0.25">
      <c r="B4" s="271" t="s">
        <v>219</v>
      </c>
      <c r="C4" s="77"/>
      <c r="D4" s="55"/>
    </row>
    <row r="5" spans="2:4" ht="16.149999999999999" customHeight="1" x14ac:dyDescent="0.25">
      <c r="B5" s="430" t="s">
        <v>279</v>
      </c>
      <c r="C5" s="430"/>
      <c r="D5" s="430"/>
    </row>
    <row r="6" spans="2:4" ht="16.149999999999999" customHeight="1" x14ac:dyDescent="0.25">
      <c r="B6" s="175" t="s">
        <v>225</v>
      </c>
      <c r="C6" s="15"/>
      <c r="D6" s="5"/>
    </row>
    <row r="7" spans="2:4" ht="16.149999999999999" customHeight="1" x14ac:dyDescent="0.25">
      <c r="B7" s="38" t="s">
        <v>40</v>
      </c>
      <c r="C7" s="39"/>
      <c r="D7" s="348">
        <f>'IF RM1'!D7</f>
        <v>45291</v>
      </c>
    </row>
    <row r="8" spans="2:4" x14ac:dyDescent="0.25">
      <c r="C8" s="14"/>
    </row>
    <row r="9" spans="2:4" ht="15.75" thickBot="1" x14ac:dyDescent="0.3">
      <c r="C9" s="14"/>
    </row>
    <row r="10" spans="2:4" ht="15.75" thickBot="1" x14ac:dyDescent="0.3">
      <c r="C10" s="74" t="s">
        <v>0</v>
      </c>
      <c r="D10" s="87" t="s">
        <v>1</v>
      </c>
    </row>
    <row r="11" spans="2:4" ht="36" customHeight="1" x14ac:dyDescent="0.25">
      <c r="C11" s="272" t="s">
        <v>386</v>
      </c>
      <c r="D11" s="431" t="s">
        <v>201</v>
      </c>
    </row>
    <row r="12" spans="2:4" ht="15.75" thickBot="1" x14ac:dyDescent="0.3">
      <c r="C12" s="121" t="s">
        <v>188</v>
      </c>
      <c r="D12" s="432"/>
    </row>
    <row r="13" spans="2:4" ht="119.25" customHeight="1" thickBot="1" x14ac:dyDescent="0.3">
      <c r="B13" s="122" t="s">
        <v>204</v>
      </c>
      <c r="C13" s="367" t="s">
        <v>461</v>
      </c>
      <c r="D13" s="125" t="s">
        <v>253</v>
      </c>
    </row>
    <row r="14" spans="2:4" x14ac:dyDescent="0.25">
      <c r="D14" s="59"/>
    </row>
    <row r="15" spans="2:4" ht="15.75" thickBot="1" x14ac:dyDescent="0.3">
      <c r="D15" s="59"/>
    </row>
    <row r="16" spans="2:4" ht="45.75" thickBot="1" x14ac:dyDescent="0.3">
      <c r="B16" s="275" t="s">
        <v>220</v>
      </c>
      <c r="C16" s="74" t="s">
        <v>0</v>
      </c>
      <c r="D16" s="87" t="s">
        <v>1</v>
      </c>
    </row>
    <row r="17" spans="2:4" ht="45" x14ac:dyDescent="0.25">
      <c r="B17" s="428"/>
      <c r="C17" s="75" t="s">
        <v>387</v>
      </c>
      <c r="D17" s="431" t="s">
        <v>201</v>
      </c>
    </row>
    <row r="18" spans="2:4" ht="15.75" thickBot="1" x14ac:dyDescent="0.3">
      <c r="B18" s="429"/>
      <c r="C18" s="76" t="s">
        <v>188</v>
      </c>
      <c r="D18" s="432"/>
    </row>
    <row r="19" spans="2:4" ht="76.900000000000006" customHeight="1" x14ac:dyDescent="0.25">
      <c r="B19" s="123" t="s">
        <v>202</v>
      </c>
      <c r="C19" s="369" t="s">
        <v>429</v>
      </c>
      <c r="D19" s="126" t="s">
        <v>254</v>
      </c>
    </row>
    <row r="20" spans="2:4" ht="60.75" thickBot="1" x14ac:dyDescent="0.3">
      <c r="B20" s="124" t="s">
        <v>203</v>
      </c>
      <c r="C20" s="370" t="s">
        <v>430</v>
      </c>
      <c r="D20" s="127" t="s">
        <v>254</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4"/>
  <sheetViews>
    <sheetView showGridLines="0" zoomScaleNormal="100" workbookViewId="0">
      <selection activeCell="D23" sqref="D23"/>
    </sheetView>
  </sheetViews>
  <sheetFormatPr defaultColWidth="9.140625" defaultRowHeight="15" x14ac:dyDescent="0.25"/>
  <cols>
    <col min="1" max="1" width="3.7109375" style="10" customWidth="1"/>
    <col min="2" max="2" width="7" style="10" customWidth="1"/>
    <col min="3" max="3" width="58.140625" style="10" customWidth="1"/>
    <col min="4" max="4" width="46.5703125" style="10" customWidth="1"/>
    <col min="5" max="5" width="20.42578125" style="10" customWidth="1"/>
    <col min="6" max="6" width="9.140625" style="10"/>
    <col min="7" max="7" width="22.28515625" style="10" customWidth="1"/>
    <col min="8" max="16384" width="9.140625" style="10"/>
  </cols>
  <sheetData>
    <row r="1" spans="2:7" ht="10.15" customHeight="1" x14ac:dyDescent="0.25">
      <c r="B1" s="34"/>
      <c r="C1"/>
      <c r="D1"/>
      <c r="E1"/>
    </row>
    <row r="2" spans="2:7" ht="16.149999999999999" customHeight="1" x14ac:dyDescent="0.25">
      <c r="B2" s="73" t="str">
        <f>+Přehled!B2</f>
        <v>CYRRUS CORPORATE FINANCE, a.s.</v>
      </c>
      <c r="C2"/>
      <c r="D2" s="73"/>
      <c r="E2" s="276" t="s">
        <v>223</v>
      </c>
    </row>
    <row r="3" spans="2:7" ht="10.15" customHeight="1" x14ac:dyDescent="0.25">
      <c r="B3" s="34"/>
      <c r="C3"/>
      <c r="D3"/>
      <c r="E3"/>
    </row>
    <row r="4" spans="2:7" ht="16.149999999999999" customHeight="1" x14ac:dyDescent="0.25">
      <c r="B4" s="48" t="s">
        <v>270</v>
      </c>
      <c r="C4" s="77"/>
      <c r="D4" s="77"/>
      <c r="E4" s="55"/>
    </row>
    <row r="5" spans="2:7" ht="16.149999999999999" customHeight="1" x14ac:dyDescent="0.25">
      <c r="B5" s="430" t="s">
        <v>280</v>
      </c>
      <c r="C5" s="430"/>
      <c r="D5" s="430"/>
      <c r="E5" s="430"/>
      <c r="F5" s="430"/>
      <c r="G5" s="430"/>
    </row>
    <row r="6" spans="2:7" ht="16.149999999999999" customHeight="1" x14ac:dyDescent="0.25">
      <c r="B6" s="175" t="s">
        <v>225</v>
      </c>
      <c r="C6"/>
      <c r="D6"/>
      <c r="E6"/>
    </row>
    <row r="7" spans="2:7" ht="16.149999999999999" customHeight="1" x14ac:dyDescent="0.25">
      <c r="B7" s="38" t="s">
        <v>40</v>
      </c>
      <c r="C7" s="142"/>
      <c r="D7" s="142"/>
      <c r="E7" s="273">
        <f>'IF RM1'!D7</f>
        <v>45291</v>
      </c>
    </row>
    <row r="8" spans="2:7" ht="16.149999999999999" customHeight="1" thickBot="1" x14ac:dyDescent="0.3">
      <c r="B8" s="23"/>
      <c r="C8" s="23"/>
      <c r="D8" s="23"/>
      <c r="E8" s="23"/>
    </row>
    <row r="9" spans="2:7" ht="14.45" customHeight="1" x14ac:dyDescent="0.25">
      <c r="B9" s="25"/>
      <c r="C9" s="26"/>
      <c r="D9" s="81" t="s">
        <v>0</v>
      </c>
      <c r="E9" s="81" t="s">
        <v>1</v>
      </c>
    </row>
    <row r="10" spans="2:7" ht="39.200000000000003" customHeight="1" thickBot="1" x14ac:dyDescent="0.3">
      <c r="B10" s="27"/>
      <c r="C10" s="28"/>
      <c r="D10" s="133" t="s">
        <v>15</v>
      </c>
      <c r="E10" s="90" t="s">
        <v>261</v>
      </c>
    </row>
    <row r="11" spans="2:7" ht="15" customHeight="1" x14ac:dyDescent="0.25">
      <c r="B11" s="134">
        <v>1</v>
      </c>
      <c r="C11" s="135" t="s">
        <v>34</v>
      </c>
      <c r="D11" s="136" t="s">
        <v>431</v>
      </c>
      <c r="E11" s="435" t="s">
        <v>73</v>
      </c>
    </row>
    <row r="12" spans="2:7" ht="15" customHeight="1" x14ac:dyDescent="0.25">
      <c r="B12" s="137">
        <v>2</v>
      </c>
      <c r="C12" s="29" t="s">
        <v>76</v>
      </c>
      <c r="D12" s="138" t="s">
        <v>432</v>
      </c>
      <c r="E12" s="436"/>
    </row>
    <row r="13" spans="2:7" ht="15" customHeight="1" x14ac:dyDescent="0.25">
      <c r="B13" s="137">
        <v>3</v>
      </c>
      <c r="C13" s="29" t="s">
        <v>35</v>
      </c>
      <c r="D13" s="138" t="s">
        <v>432</v>
      </c>
      <c r="E13" s="436"/>
    </row>
    <row r="14" spans="2:7" ht="15" customHeight="1" x14ac:dyDescent="0.25">
      <c r="B14" s="137">
        <v>4</v>
      </c>
      <c r="C14" s="29" t="s">
        <v>75</v>
      </c>
      <c r="D14" s="138" t="s">
        <v>433</v>
      </c>
      <c r="E14" s="436"/>
    </row>
    <row r="15" spans="2:7" ht="15" customHeight="1" x14ac:dyDescent="0.25">
      <c r="B15" s="137">
        <v>5</v>
      </c>
      <c r="C15" s="29" t="s">
        <v>74</v>
      </c>
      <c r="D15" s="138" t="s">
        <v>433</v>
      </c>
      <c r="E15" s="434"/>
    </row>
    <row r="16" spans="2:7" ht="15" customHeight="1" x14ac:dyDescent="0.25">
      <c r="B16" s="137">
        <v>6</v>
      </c>
      <c r="C16" s="29" t="s">
        <v>77</v>
      </c>
      <c r="D16" s="384" t="s">
        <v>434</v>
      </c>
      <c r="E16" s="433" t="s">
        <v>79</v>
      </c>
    </row>
    <row r="17" spans="2:7" ht="15" customHeight="1" x14ac:dyDescent="0.25">
      <c r="B17" s="137">
        <v>7</v>
      </c>
      <c r="C17" s="345" t="s">
        <v>397</v>
      </c>
      <c r="D17" s="384" t="s">
        <v>435</v>
      </c>
      <c r="E17" s="434"/>
    </row>
    <row r="18" spans="2:7" ht="44.45" customHeight="1" thickBot="1" x14ac:dyDescent="0.3">
      <c r="B18" s="139">
        <v>8</v>
      </c>
      <c r="C18" s="140" t="s">
        <v>369</v>
      </c>
      <c r="D18" s="141" t="s">
        <v>432</v>
      </c>
      <c r="E18" s="132" t="s">
        <v>78</v>
      </c>
      <c r="G18"/>
    </row>
    <row r="19" spans="2:7" x14ac:dyDescent="0.25">
      <c r="B19" s="24"/>
      <c r="C19" s="24"/>
      <c r="D19" s="24"/>
      <c r="G19"/>
    </row>
    <row r="20" spans="2:7" ht="61.9" customHeight="1" x14ac:dyDescent="0.25">
      <c r="B20" s="438" t="s">
        <v>370</v>
      </c>
      <c r="C20" s="439"/>
      <c r="D20" s="439"/>
      <c r="E20" s="439"/>
      <c r="G20"/>
    </row>
    <row r="21" spans="2:7" ht="24" customHeight="1" x14ac:dyDescent="0.25">
      <c r="B21" s="437" t="s">
        <v>396</v>
      </c>
      <c r="C21" s="437"/>
      <c r="D21" s="437"/>
      <c r="E21" s="437"/>
      <c r="G21"/>
    </row>
    <row r="22" spans="2:7" ht="31.5" customHeight="1" x14ac:dyDescent="0.25">
      <c r="B22" s="410" t="s">
        <v>384</v>
      </c>
      <c r="C22" s="410"/>
      <c r="D22" s="410"/>
      <c r="E22" s="410"/>
      <c r="G22"/>
    </row>
    <row r="23" spans="2:7" x14ac:dyDescent="0.25">
      <c r="C23"/>
      <c r="G23"/>
    </row>
    <row r="24" spans="2:7" x14ac:dyDescent="0.25">
      <c r="C24" s="330"/>
    </row>
  </sheetData>
  <mergeCells count="7">
    <mergeCell ref="B22:E22"/>
    <mergeCell ref="E16:E17"/>
    <mergeCell ref="E11:E15"/>
    <mergeCell ref="B5:D5"/>
    <mergeCell ref="E5:G5"/>
    <mergeCell ref="B21:E21"/>
    <mergeCell ref="B20:E20"/>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tabSelected="1" topLeftCell="A5" zoomScale="85" zoomScaleNormal="85" workbookViewId="0">
      <selection activeCell="E15" sqref="E15"/>
    </sheetView>
  </sheetViews>
  <sheetFormatPr defaultColWidth="9.140625" defaultRowHeight="15" x14ac:dyDescent="0.25"/>
  <cols>
    <col min="1" max="1" width="3.7109375" style="10" customWidth="1"/>
    <col min="2" max="2" width="7" style="10" customWidth="1"/>
    <col min="3" max="3" width="65.28515625" style="10" customWidth="1"/>
    <col min="4" max="7" width="14.7109375" style="10" customWidth="1"/>
    <col min="8" max="8" width="17" style="10" customWidth="1"/>
    <col min="9" max="9" width="14.7109375" style="10" customWidth="1"/>
    <col min="10" max="16384" width="9.140625" style="10"/>
  </cols>
  <sheetData>
    <row r="1" spans="1:9" ht="10.15" customHeight="1" x14ac:dyDescent="0.25">
      <c r="A1" s="23"/>
      <c r="B1" s="34"/>
      <c r="C1" s="34"/>
      <c r="D1" s="34"/>
      <c r="E1" s="34"/>
      <c r="F1" s="34"/>
      <c r="G1" s="34"/>
      <c r="H1" s="34"/>
      <c r="I1" s="23"/>
    </row>
    <row r="2" spans="1:9" ht="13.15" customHeight="1" x14ac:dyDescent="0.25">
      <c r="A2" s="23"/>
      <c r="B2" s="73" t="str">
        <f>+Přehled!B2</f>
        <v>CYRRUS CORPORATE FINANCE, a.s.</v>
      </c>
      <c r="C2" s="34"/>
      <c r="D2" s="73"/>
      <c r="E2" s="34"/>
      <c r="F2" s="34"/>
      <c r="G2" s="34"/>
      <c r="H2" s="276" t="s">
        <v>223</v>
      </c>
      <c r="I2" s="23"/>
    </row>
    <row r="3" spans="1:9" ht="10.15" customHeight="1" x14ac:dyDescent="0.25">
      <c r="A3" s="23"/>
      <c r="B3" s="34"/>
      <c r="C3" s="34"/>
      <c r="D3" s="34"/>
      <c r="E3" s="34"/>
      <c r="F3" s="34"/>
      <c r="G3" s="34"/>
      <c r="H3" s="34"/>
      <c r="I3" s="23"/>
    </row>
    <row r="4" spans="1:9" ht="3.6" customHeight="1" x14ac:dyDescent="0.25">
      <c r="A4" s="23"/>
      <c r="B4" s="23"/>
      <c r="C4" s="23"/>
      <c r="D4" s="23"/>
      <c r="E4" s="23"/>
      <c r="F4" s="23"/>
      <c r="G4" s="23"/>
      <c r="H4" s="23"/>
      <c r="I4" s="23"/>
    </row>
    <row r="5" spans="1:9" ht="15.75" customHeight="1" x14ac:dyDescent="0.25">
      <c r="A5" s="23"/>
      <c r="B5" s="451" t="s">
        <v>271</v>
      </c>
      <c r="C5" s="452"/>
      <c r="D5" s="452"/>
      <c r="E5" s="452"/>
      <c r="F5" s="452"/>
      <c r="G5" s="452"/>
      <c r="H5" s="453"/>
      <c r="I5" s="23"/>
    </row>
    <row r="6" spans="1:9" ht="15.75" customHeight="1" x14ac:dyDescent="0.25">
      <c r="A6" s="23"/>
      <c r="B6" s="430" t="s">
        <v>281</v>
      </c>
      <c r="C6" s="430"/>
      <c r="D6" s="430"/>
      <c r="E6" s="34"/>
      <c r="F6" s="34"/>
      <c r="G6" s="34"/>
      <c r="H6" s="34"/>
      <c r="I6" s="23"/>
    </row>
    <row r="7" spans="1:9" ht="15.75" customHeight="1" x14ac:dyDescent="0.25">
      <c r="A7" s="23"/>
      <c r="B7" s="175" t="s">
        <v>225</v>
      </c>
      <c r="C7" s="51"/>
      <c r="D7" s="51"/>
      <c r="E7" s="51"/>
      <c r="F7" s="51"/>
      <c r="G7" s="51"/>
      <c r="H7"/>
      <c r="I7" s="23"/>
    </row>
    <row r="8" spans="1:9" ht="15" customHeight="1" x14ac:dyDescent="0.25">
      <c r="A8" s="23"/>
      <c r="B8" s="447" t="s">
        <v>40</v>
      </c>
      <c r="C8" s="448"/>
      <c r="D8" s="448"/>
      <c r="E8" s="448"/>
      <c r="F8" s="448"/>
      <c r="G8" s="448"/>
      <c r="H8" s="274">
        <f>'IF RM1'!D7</f>
        <v>45291</v>
      </c>
      <c r="I8" s="23"/>
    </row>
    <row r="9" spans="1:9" ht="15" customHeight="1" x14ac:dyDescent="0.25">
      <c r="A9" s="23"/>
      <c r="B9" s="449" t="s">
        <v>65</v>
      </c>
      <c r="C9" s="450"/>
      <c r="D9" s="450"/>
      <c r="E9" s="450"/>
      <c r="F9" s="450"/>
      <c r="G9" s="450"/>
      <c r="H9" s="143">
        <v>2023</v>
      </c>
      <c r="I9" s="21"/>
    </row>
    <row r="10" spans="1:9" ht="15.75" thickBot="1" x14ac:dyDescent="0.3">
      <c r="A10" s="23"/>
      <c r="B10" s="23"/>
      <c r="C10" s="455"/>
      <c r="D10" s="455"/>
      <c r="E10" s="455"/>
      <c r="F10" s="44"/>
      <c r="G10" s="44"/>
      <c r="H10" s="23"/>
      <c r="I10" s="23"/>
    </row>
    <row r="11" spans="1:9" ht="60.75" thickBot="1" x14ac:dyDescent="0.3">
      <c r="A11" s="23"/>
      <c r="B11" s="210" t="s">
        <v>20</v>
      </c>
      <c r="C11" s="211" t="s">
        <v>211</v>
      </c>
      <c r="D11" s="212" t="s">
        <v>212</v>
      </c>
      <c r="E11" s="212" t="s">
        <v>213</v>
      </c>
      <c r="F11" s="212" t="s">
        <v>214</v>
      </c>
      <c r="G11" s="213" t="s">
        <v>44</v>
      </c>
      <c r="H11" s="214" t="s">
        <v>255</v>
      </c>
      <c r="I11" s="23"/>
    </row>
    <row r="12" spans="1:9" ht="17.25" x14ac:dyDescent="0.25">
      <c r="A12" s="23"/>
      <c r="B12" s="215">
        <v>1</v>
      </c>
      <c r="C12" s="216" t="s">
        <v>215</v>
      </c>
      <c r="D12" s="217">
        <v>3</v>
      </c>
      <c r="E12" s="217">
        <v>3</v>
      </c>
      <c r="F12" s="218">
        <v>0</v>
      </c>
      <c r="G12" s="219">
        <v>0</v>
      </c>
      <c r="H12" s="456" t="s">
        <v>66</v>
      </c>
      <c r="I12" s="23"/>
    </row>
    <row r="13" spans="1:9" ht="30" x14ac:dyDescent="0.25">
      <c r="A13" s="23"/>
      <c r="B13" s="220">
        <v>2</v>
      </c>
      <c r="C13" s="221" t="s">
        <v>184</v>
      </c>
      <c r="D13" s="222">
        <v>1</v>
      </c>
      <c r="E13" s="222">
        <v>3</v>
      </c>
      <c r="F13" s="223">
        <v>0</v>
      </c>
      <c r="G13" s="224">
        <v>0</v>
      </c>
      <c r="H13" s="454"/>
      <c r="I13" s="23"/>
    </row>
    <row r="14" spans="1:9" x14ac:dyDescent="0.25">
      <c r="A14" s="23"/>
      <c r="B14" s="220">
        <v>3</v>
      </c>
      <c r="C14" s="221" t="s">
        <v>45</v>
      </c>
      <c r="D14" s="223"/>
      <c r="E14" s="223"/>
      <c r="F14" s="223"/>
      <c r="G14" s="224"/>
      <c r="H14" s="454"/>
      <c r="I14" s="23"/>
    </row>
    <row r="15" spans="1:9" x14ac:dyDescent="0.25">
      <c r="A15" s="23"/>
      <c r="B15" s="220">
        <v>4</v>
      </c>
      <c r="C15" s="225" t="s">
        <v>46</v>
      </c>
      <c r="D15" s="223">
        <v>0</v>
      </c>
      <c r="E15" s="385">
        <v>960000</v>
      </c>
      <c r="F15" s="223">
        <v>0</v>
      </c>
      <c r="G15" s="224">
        <v>0</v>
      </c>
      <c r="H15" s="454"/>
      <c r="I15" s="23"/>
    </row>
    <row r="16" spans="1:9" x14ac:dyDescent="0.25">
      <c r="A16" s="23"/>
      <c r="B16" s="220">
        <v>5</v>
      </c>
      <c r="C16" s="225" t="s">
        <v>47</v>
      </c>
      <c r="D16" s="223">
        <v>0</v>
      </c>
      <c r="E16" s="223">
        <v>0</v>
      </c>
      <c r="F16" s="223">
        <v>0</v>
      </c>
      <c r="G16" s="224">
        <v>0</v>
      </c>
      <c r="H16" s="454"/>
      <c r="I16" s="23"/>
    </row>
    <row r="17" spans="1:9" x14ac:dyDescent="0.25">
      <c r="A17" s="23"/>
      <c r="B17" s="220">
        <v>6</v>
      </c>
      <c r="C17" s="226" t="s">
        <v>216</v>
      </c>
      <c r="D17" s="223">
        <v>0</v>
      </c>
      <c r="E17" s="223">
        <v>0</v>
      </c>
      <c r="F17" s="223">
        <v>0</v>
      </c>
      <c r="G17" s="224">
        <v>0</v>
      </c>
      <c r="H17" s="454"/>
      <c r="I17" s="23"/>
    </row>
    <row r="18" spans="1:9" ht="60" x14ac:dyDescent="0.25">
      <c r="A18" s="23"/>
      <c r="B18" s="220">
        <v>7</v>
      </c>
      <c r="C18" s="225" t="s">
        <v>48</v>
      </c>
      <c r="D18" s="223">
        <v>0</v>
      </c>
      <c r="E18" s="223">
        <v>0</v>
      </c>
      <c r="F18" s="223">
        <v>0</v>
      </c>
      <c r="G18" s="224">
        <v>0</v>
      </c>
      <c r="H18" s="454"/>
      <c r="I18" s="23"/>
    </row>
    <row r="19" spans="1:9" ht="30" x14ac:dyDescent="0.25">
      <c r="A19" s="23"/>
      <c r="B19" s="220">
        <v>8</v>
      </c>
      <c r="C19" s="226" t="s">
        <v>49</v>
      </c>
      <c r="D19" s="223">
        <v>0</v>
      </c>
      <c r="E19" s="223">
        <v>0</v>
      </c>
      <c r="F19" s="223">
        <v>0</v>
      </c>
      <c r="G19" s="224">
        <v>0</v>
      </c>
      <c r="H19" s="454"/>
      <c r="I19" s="23"/>
    </row>
    <row r="20" spans="1:9" x14ac:dyDescent="0.25">
      <c r="A20" s="23"/>
      <c r="B20" s="220">
        <v>9</v>
      </c>
      <c r="C20" s="226" t="s">
        <v>50</v>
      </c>
      <c r="D20" s="223">
        <v>0</v>
      </c>
      <c r="E20" s="223">
        <v>0</v>
      </c>
      <c r="F20" s="223">
        <v>0</v>
      </c>
      <c r="G20" s="224">
        <v>0</v>
      </c>
      <c r="H20" s="454"/>
      <c r="I20" s="23"/>
    </row>
    <row r="21" spans="1:9" x14ac:dyDescent="0.25">
      <c r="A21" s="23"/>
      <c r="B21" s="220">
        <v>10</v>
      </c>
      <c r="C21" s="225" t="s">
        <v>51</v>
      </c>
      <c r="D21" s="223">
        <v>0</v>
      </c>
      <c r="E21" s="223">
        <v>0</v>
      </c>
      <c r="F21" s="223">
        <v>0</v>
      </c>
      <c r="G21" s="224">
        <v>0</v>
      </c>
      <c r="H21" s="454"/>
      <c r="I21" s="23"/>
    </row>
    <row r="22" spans="1:9" x14ac:dyDescent="0.25">
      <c r="A22" s="23"/>
      <c r="B22" s="220">
        <v>11</v>
      </c>
      <c r="C22" s="227" t="s">
        <v>52</v>
      </c>
      <c r="D22" s="223">
        <v>0</v>
      </c>
      <c r="E22" s="223">
        <v>0</v>
      </c>
      <c r="F22" s="223">
        <v>0</v>
      </c>
      <c r="G22" s="224">
        <v>0</v>
      </c>
      <c r="H22" s="454"/>
      <c r="I22" s="23"/>
    </row>
    <row r="23" spans="1:9" x14ac:dyDescent="0.25">
      <c r="A23" s="23"/>
      <c r="B23" s="220">
        <v>12</v>
      </c>
      <c r="C23" s="225" t="s">
        <v>46</v>
      </c>
      <c r="D23" s="223">
        <v>0</v>
      </c>
      <c r="E23" s="223">
        <v>0</v>
      </c>
      <c r="F23" s="223">
        <v>0</v>
      </c>
      <c r="G23" s="224">
        <v>0</v>
      </c>
      <c r="H23" s="454"/>
      <c r="I23" s="23"/>
    </row>
    <row r="24" spans="1:9" x14ac:dyDescent="0.25">
      <c r="A24" s="23"/>
      <c r="B24" s="220">
        <v>13</v>
      </c>
      <c r="C24" s="228" t="s">
        <v>53</v>
      </c>
      <c r="D24" s="223">
        <v>0</v>
      </c>
      <c r="E24" s="223">
        <v>0</v>
      </c>
      <c r="F24" s="223">
        <v>0</v>
      </c>
      <c r="G24" s="224">
        <v>0</v>
      </c>
      <c r="H24" s="454"/>
      <c r="I24" s="23"/>
    </row>
    <row r="25" spans="1:9" x14ac:dyDescent="0.25">
      <c r="A25" s="23"/>
      <c r="B25" s="220">
        <v>14</v>
      </c>
      <c r="C25" s="225" t="s">
        <v>47</v>
      </c>
      <c r="D25" s="223">
        <v>0</v>
      </c>
      <c r="E25" s="223">
        <v>0</v>
      </c>
      <c r="F25" s="223">
        <v>0</v>
      </c>
      <c r="G25" s="224">
        <v>0</v>
      </c>
      <c r="H25" s="454"/>
      <c r="I25" s="23"/>
    </row>
    <row r="26" spans="1:9" x14ac:dyDescent="0.25">
      <c r="A26" s="23"/>
      <c r="B26" s="220">
        <v>15</v>
      </c>
      <c r="C26" s="228" t="s">
        <v>53</v>
      </c>
      <c r="D26" s="223">
        <v>0</v>
      </c>
      <c r="E26" s="223">
        <v>0</v>
      </c>
      <c r="F26" s="223">
        <v>0</v>
      </c>
      <c r="G26" s="224">
        <v>0</v>
      </c>
      <c r="H26" s="454"/>
      <c r="I26" s="23"/>
    </row>
    <row r="27" spans="1:9" x14ac:dyDescent="0.25">
      <c r="A27" s="23"/>
      <c r="B27" s="220">
        <v>16</v>
      </c>
      <c r="C27" s="226" t="s">
        <v>216</v>
      </c>
      <c r="D27" s="223">
        <v>0</v>
      </c>
      <c r="E27" s="223">
        <v>0</v>
      </c>
      <c r="F27" s="223">
        <v>0</v>
      </c>
      <c r="G27" s="224">
        <v>0</v>
      </c>
      <c r="H27" s="454"/>
      <c r="I27" s="23"/>
    </row>
    <row r="28" spans="1:9" x14ac:dyDescent="0.25">
      <c r="A28" s="23"/>
      <c r="B28" s="220">
        <v>17</v>
      </c>
      <c r="C28" s="228" t="s">
        <v>53</v>
      </c>
      <c r="D28" s="223">
        <v>0</v>
      </c>
      <c r="E28" s="223">
        <v>0</v>
      </c>
      <c r="F28" s="223">
        <v>0</v>
      </c>
      <c r="G28" s="224">
        <v>0</v>
      </c>
      <c r="H28" s="454"/>
      <c r="I28" s="23"/>
    </row>
    <row r="29" spans="1:9" ht="60" x14ac:dyDescent="0.25">
      <c r="A29" s="23"/>
      <c r="B29" s="220">
        <v>18</v>
      </c>
      <c r="C29" s="225" t="s">
        <v>48</v>
      </c>
      <c r="D29" s="223">
        <v>0</v>
      </c>
      <c r="E29" s="223">
        <v>0</v>
      </c>
      <c r="F29" s="223">
        <v>0</v>
      </c>
      <c r="G29" s="224">
        <v>0</v>
      </c>
      <c r="H29" s="454"/>
      <c r="I29" s="23"/>
    </row>
    <row r="30" spans="1:9" x14ac:dyDescent="0.25">
      <c r="A30" s="23"/>
      <c r="B30" s="220">
        <v>19</v>
      </c>
      <c r="C30" s="228" t="s">
        <v>53</v>
      </c>
      <c r="D30" s="223">
        <v>0</v>
      </c>
      <c r="E30" s="223">
        <v>0</v>
      </c>
      <c r="F30" s="223">
        <v>0</v>
      </c>
      <c r="G30" s="224">
        <v>0</v>
      </c>
      <c r="H30" s="454"/>
      <c r="I30" s="23"/>
    </row>
    <row r="31" spans="1:9" ht="30" x14ac:dyDescent="0.25">
      <c r="A31" s="23"/>
      <c r="B31" s="220">
        <v>20</v>
      </c>
      <c r="C31" s="226" t="s">
        <v>49</v>
      </c>
      <c r="D31" s="223">
        <v>0</v>
      </c>
      <c r="E31" s="223">
        <v>0</v>
      </c>
      <c r="F31" s="223">
        <v>0</v>
      </c>
      <c r="G31" s="224">
        <v>0</v>
      </c>
      <c r="H31" s="454"/>
      <c r="I31" s="23"/>
    </row>
    <row r="32" spans="1:9" x14ac:dyDescent="0.25">
      <c r="A32" s="23"/>
      <c r="B32" s="220">
        <v>21</v>
      </c>
      <c r="C32" s="228" t="s">
        <v>53</v>
      </c>
      <c r="D32" s="223">
        <v>0</v>
      </c>
      <c r="E32" s="223">
        <v>0</v>
      </c>
      <c r="F32" s="223">
        <v>0</v>
      </c>
      <c r="G32" s="224">
        <v>0</v>
      </c>
      <c r="H32" s="454"/>
      <c r="I32" s="23"/>
    </row>
    <row r="33" spans="1:9" x14ac:dyDescent="0.25">
      <c r="A33" s="23"/>
      <c r="B33" s="220">
        <v>22</v>
      </c>
      <c r="C33" s="226" t="s">
        <v>50</v>
      </c>
      <c r="D33" s="223">
        <v>0</v>
      </c>
      <c r="E33" s="223">
        <v>0</v>
      </c>
      <c r="F33" s="223">
        <v>0</v>
      </c>
      <c r="G33" s="224">
        <v>0</v>
      </c>
      <c r="H33" s="454"/>
      <c r="I33" s="23"/>
    </row>
    <row r="34" spans="1:9" x14ac:dyDescent="0.25">
      <c r="A34" s="23"/>
      <c r="B34" s="220">
        <v>23</v>
      </c>
      <c r="C34" s="228" t="s">
        <v>53</v>
      </c>
      <c r="D34" s="223">
        <v>0</v>
      </c>
      <c r="E34" s="223">
        <v>0</v>
      </c>
      <c r="F34" s="223">
        <v>0</v>
      </c>
      <c r="G34" s="224">
        <v>0</v>
      </c>
      <c r="H34" s="454"/>
      <c r="I34" s="23"/>
    </row>
    <row r="35" spans="1:9" x14ac:dyDescent="0.25">
      <c r="A35" s="23"/>
      <c r="B35" s="220">
        <v>24</v>
      </c>
      <c r="C35" s="225" t="s">
        <v>51</v>
      </c>
      <c r="D35" s="223">
        <v>0</v>
      </c>
      <c r="E35" s="223">
        <v>0</v>
      </c>
      <c r="F35" s="223">
        <v>0</v>
      </c>
      <c r="G35" s="224">
        <v>0</v>
      </c>
      <c r="H35" s="454"/>
      <c r="I35" s="23"/>
    </row>
    <row r="36" spans="1:9" ht="15.75" thickBot="1" x14ac:dyDescent="0.3">
      <c r="A36" s="23"/>
      <c r="B36" s="229">
        <v>25</v>
      </c>
      <c r="C36" s="230" t="s">
        <v>53</v>
      </c>
      <c r="D36" s="231">
        <v>0</v>
      </c>
      <c r="E36" s="231">
        <v>0</v>
      </c>
      <c r="F36" s="231">
        <v>0</v>
      </c>
      <c r="G36" s="232">
        <v>0</v>
      </c>
      <c r="H36" s="441"/>
      <c r="I36" s="23"/>
    </row>
    <row r="37" spans="1:9" ht="15.75" thickBot="1" x14ac:dyDescent="0.3">
      <c r="A37" s="23"/>
      <c r="B37" s="444" t="s">
        <v>64</v>
      </c>
      <c r="C37" s="445"/>
      <c r="D37" s="445"/>
      <c r="E37" s="445"/>
      <c r="F37" s="445"/>
      <c r="G37" s="445"/>
      <c r="H37" s="446"/>
      <c r="I37" s="23"/>
    </row>
    <row r="38" spans="1:9" s="22" customFormat="1" ht="28.5" customHeight="1" x14ac:dyDescent="0.25">
      <c r="A38" s="52"/>
      <c r="B38" s="215">
        <v>26</v>
      </c>
      <c r="C38" s="233" t="s">
        <v>71</v>
      </c>
      <c r="D38" s="234">
        <v>0</v>
      </c>
      <c r="E38" s="234">
        <v>0</v>
      </c>
      <c r="F38" s="234">
        <v>0</v>
      </c>
      <c r="G38" s="235">
        <v>0</v>
      </c>
      <c r="H38" s="457" t="s">
        <v>67</v>
      </c>
      <c r="I38" s="52"/>
    </row>
    <row r="39" spans="1:9" s="22" customFormat="1" x14ac:dyDescent="0.25">
      <c r="A39" s="52"/>
      <c r="B39" s="220">
        <v>27</v>
      </c>
      <c r="C39" s="236" t="s">
        <v>54</v>
      </c>
      <c r="D39" s="237">
        <v>0</v>
      </c>
      <c r="E39" s="237">
        <v>0</v>
      </c>
      <c r="F39" s="237">
        <v>0</v>
      </c>
      <c r="G39" s="238">
        <v>0</v>
      </c>
      <c r="H39" s="454"/>
      <c r="I39" s="52"/>
    </row>
    <row r="40" spans="1:9" s="22" customFormat="1" x14ac:dyDescent="0.25">
      <c r="A40" s="52"/>
      <c r="B40" s="220">
        <v>28</v>
      </c>
      <c r="C40" s="236" t="s">
        <v>55</v>
      </c>
      <c r="D40" s="237">
        <v>0</v>
      </c>
      <c r="E40" s="237">
        <v>0</v>
      </c>
      <c r="F40" s="237">
        <v>0</v>
      </c>
      <c r="G40" s="238">
        <v>0</v>
      </c>
      <c r="H40" s="454"/>
      <c r="I40" s="52"/>
    </row>
    <row r="41" spans="1:9" s="22" customFormat="1" ht="60" x14ac:dyDescent="0.25">
      <c r="A41" s="52"/>
      <c r="B41" s="220">
        <v>29</v>
      </c>
      <c r="C41" s="239" t="s">
        <v>56</v>
      </c>
      <c r="D41" s="237">
        <v>0</v>
      </c>
      <c r="E41" s="237">
        <v>0</v>
      </c>
      <c r="F41" s="237">
        <v>0</v>
      </c>
      <c r="G41" s="238">
        <v>0</v>
      </c>
      <c r="H41" s="240" t="s">
        <v>68</v>
      </c>
      <c r="I41" s="52"/>
    </row>
    <row r="42" spans="1:9" s="22" customFormat="1" x14ac:dyDescent="0.25">
      <c r="A42" s="52"/>
      <c r="B42" s="220">
        <v>30</v>
      </c>
      <c r="C42" s="239" t="s">
        <v>57</v>
      </c>
      <c r="D42" s="237">
        <v>0</v>
      </c>
      <c r="E42" s="237">
        <v>0</v>
      </c>
      <c r="F42" s="237">
        <v>0</v>
      </c>
      <c r="G42" s="238">
        <v>0</v>
      </c>
      <c r="H42" s="454" t="s">
        <v>69</v>
      </c>
      <c r="I42" s="52"/>
    </row>
    <row r="43" spans="1:9" s="22" customFormat="1" x14ac:dyDescent="0.25">
      <c r="A43" s="52"/>
      <c r="B43" s="220">
        <v>31</v>
      </c>
      <c r="C43" s="239" t="s">
        <v>61</v>
      </c>
      <c r="D43" s="237">
        <v>0</v>
      </c>
      <c r="E43" s="237">
        <v>0</v>
      </c>
      <c r="F43" s="237">
        <v>0</v>
      </c>
      <c r="G43" s="238">
        <v>0</v>
      </c>
      <c r="H43" s="454"/>
      <c r="I43" s="52"/>
    </row>
    <row r="44" spans="1:9" s="22" customFormat="1" ht="30" x14ac:dyDescent="0.25">
      <c r="A44" s="52"/>
      <c r="B44" s="220">
        <v>32</v>
      </c>
      <c r="C44" s="239" t="s">
        <v>58</v>
      </c>
      <c r="D44" s="237">
        <v>0</v>
      </c>
      <c r="E44" s="237">
        <v>0</v>
      </c>
      <c r="F44" s="237">
        <v>0</v>
      </c>
      <c r="G44" s="238">
        <v>0</v>
      </c>
      <c r="H44" s="240" t="s">
        <v>70</v>
      </c>
      <c r="I44" s="52"/>
    </row>
    <row r="45" spans="1:9" s="22" customFormat="1" x14ac:dyDescent="0.25">
      <c r="A45" s="52"/>
      <c r="B45" s="220">
        <v>33</v>
      </c>
      <c r="C45" s="241" t="s">
        <v>59</v>
      </c>
      <c r="D45" s="237">
        <v>0</v>
      </c>
      <c r="E45" s="237">
        <v>0</v>
      </c>
      <c r="F45" s="237">
        <v>0</v>
      </c>
      <c r="G45" s="238">
        <v>0</v>
      </c>
      <c r="H45" s="441" t="s">
        <v>72</v>
      </c>
      <c r="I45" s="52"/>
    </row>
    <row r="46" spans="1:9" s="22" customFormat="1" x14ac:dyDescent="0.25">
      <c r="A46" s="52"/>
      <c r="B46" s="220">
        <v>34</v>
      </c>
      <c r="C46" s="242" t="s">
        <v>60</v>
      </c>
      <c r="D46" s="237">
        <v>0</v>
      </c>
      <c r="E46" s="237">
        <v>0</v>
      </c>
      <c r="F46" s="237">
        <v>0</v>
      </c>
      <c r="G46" s="238">
        <v>0</v>
      </c>
      <c r="H46" s="442"/>
      <c r="I46" s="52"/>
    </row>
    <row r="47" spans="1:9" s="22" customFormat="1" x14ac:dyDescent="0.25">
      <c r="A47" s="52"/>
      <c r="B47" s="220">
        <v>35</v>
      </c>
      <c r="C47" s="241" t="s">
        <v>62</v>
      </c>
      <c r="D47" s="237">
        <v>0</v>
      </c>
      <c r="E47" s="237">
        <v>0</v>
      </c>
      <c r="F47" s="237">
        <v>0</v>
      </c>
      <c r="G47" s="238">
        <v>0</v>
      </c>
      <c r="H47" s="442"/>
      <c r="I47" s="52"/>
    </row>
    <row r="48" spans="1:9" s="22" customFormat="1" ht="15.75" thickBot="1" x14ac:dyDescent="0.3">
      <c r="A48" s="52"/>
      <c r="B48" s="229">
        <v>36</v>
      </c>
      <c r="C48" s="243" t="s">
        <v>63</v>
      </c>
      <c r="D48" s="244">
        <v>0</v>
      </c>
      <c r="E48" s="244">
        <v>0</v>
      </c>
      <c r="F48" s="244">
        <v>0</v>
      </c>
      <c r="G48" s="245">
        <v>0</v>
      </c>
      <c r="H48" s="443"/>
      <c r="I48" s="52"/>
    </row>
    <row r="49" spans="1:9" x14ac:dyDescent="0.25">
      <c r="A49" s="23"/>
      <c r="B49" s="23"/>
      <c r="C49" s="23"/>
      <c r="D49" s="23"/>
      <c r="E49" s="23"/>
      <c r="F49" s="23"/>
      <c r="G49" s="23"/>
      <c r="H49" s="23"/>
      <c r="I49" s="23"/>
    </row>
    <row r="50" spans="1:9" ht="29.45" customHeight="1" x14ac:dyDescent="0.25">
      <c r="A50" s="23"/>
      <c r="B50" s="440" t="s">
        <v>256</v>
      </c>
      <c r="C50" s="440"/>
      <c r="D50" s="440"/>
      <c r="E50" s="440"/>
      <c r="F50" s="440"/>
      <c r="G50" s="440"/>
      <c r="H50" s="440"/>
      <c r="I50" s="23"/>
    </row>
    <row r="51" spans="1:9" ht="18" customHeight="1" x14ac:dyDescent="0.25">
      <c r="A51" s="23"/>
      <c r="B51" s="23" t="s">
        <v>209</v>
      </c>
      <c r="C51" s="23"/>
      <c r="D51" s="23"/>
      <c r="E51" s="23"/>
      <c r="F51" s="23"/>
      <c r="G51" s="23"/>
      <c r="H51" s="23"/>
      <c r="I51" s="23"/>
    </row>
    <row r="52" spans="1:9" ht="18" customHeight="1" x14ac:dyDescent="0.25">
      <c r="A52" s="23"/>
      <c r="B52" s="319" t="s">
        <v>266</v>
      </c>
      <c r="C52" s="23"/>
      <c r="D52" s="23"/>
      <c r="E52" s="23"/>
      <c r="F52" s="23"/>
      <c r="G52" s="23"/>
      <c r="H52" s="23"/>
      <c r="I52" s="23"/>
    </row>
    <row r="53" spans="1:9" ht="18" customHeight="1" x14ac:dyDescent="0.25">
      <c r="A53" s="23"/>
      <c r="B53" s="23" t="s">
        <v>185</v>
      </c>
      <c r="C53" s="23"/>
      <c r="D53" s="23"/>
      <c r="E53" s="23"/>
      <c r="F53" s="23"/>
      <c r="G53" s="23"/>
      <c r="H53" s="23"/>
      <c r="I53" s="23"/>
    </row>
    <row r="54" spans="1:9" ht="18" customHeight="1" x14ac:dyDescent="0.25">
      <c r="A54" s="23"/>
      <c r="B54" s="23" t="s">
        <v>186</v>
      </c>
      <c r="C54" s="23"/>
      <c r="D54" s="23"/>
      <c r="E54" s="23"/>
      <c r="F54" s="23"/>
      <c r="G54" s="23"/>
      <c r="H54" s="23"/>
      <c r="I54" s="23"/>
    </row>
    <row r="55" spans="1:9" x14ac:dyDescent="0.25">
      <c r="A55" s="23"/>
      <c r="B55" s="23"/>
      <c r="C55" s="23"/>
      <c r="D55" s="23"/>
      <c r="E55" s="23"/>
      <c r="F55" s="23"/>
      <c r="G55" s="23"/>
      <c r="H55" s="23"/>
      <c r="I55" s="23"/>
    </row>
    <row r="56" spans="1:9" x14ac:dyDescent="0.25">
      <c r="A56" s="23"/>
      <c r="B56" s="23"/>
      <c r="C56" s="23"/>
      <c r="D56" s="23"/>
      <c r="E56" s="23"/>
      <c r="F56" s="23"/>
      <c r="G56" s="23"/>
      <c r="H56" s="23"/>
      <c r="I56" s="23"/>
    </row>
    <row r="57" spans="1:9" x14ac:dyDescent="0.25">
      <c r="A57" s="23"/>
      <c r="B57" s="23"/>
      <c r="C57" s="23"/>
      <c r="D57" s="23"/>
      <c r="E57" s="23"/>
      <c r="F57" s="23"/>
      <c r="G57" s="23"/>
      <c r="H57" s="23"/>
      <c r="I57" s="23"/>
    </row>
    <row r="58" spans="1:9" x14ac:dyDescent="0.25">
      <c r="A58" s="23"/>
      <c r="B58" s="23"/>
      <c r="C58" s="23"/>
      <c r="D58" s="23"/>
      <c r="E58" s="23"/>
      <c r="F58" s="23"/>
      <c r="G58" s="23"/>
      <c r="H58" s="23"/>
      <c r="I58" s="23"/>
    </row>
    <row r="59" spans="1:9" x14ac:dyDescent="0.25">
      <c r="A59" s="23"/>
      <c r="B59" s="23"/>
      <c r="C59" s="23"/>
      <c r="D59" s="23"/>
      <c r="E59" s="23"/>
      <c r="F59" s="23"/>
      <c r="G59" s="23"/>
      <c r="H59" s="23"/>
      <c r="I59" s="23"/>
    </row>
    <row r="60" spans="1:9" x14ac:dyDescent="0.25">
      <c r="A60" s="23"/>
      <c r="B60" s="23"/>
      <c r="C60" s="23"/>
      <c r="D60" s="23"/>
      <c r="E60" s="23"/>
      <c r="F60" s="23"/>
      <c r="G60" s="23"/>
      <c r="H60" s="23"/>
      <c r="I60" s="23"/>
    </row>
    <row r="61" spans="1:9" x14ac:dyDescent="0.25">
      <c r="A61" s="23"/>
      <c r="B61" s="23"/>
      <c r="C61" s="23"/>
      <c r="D61" s="23"/>
      <c r="E61" s="23"/>
      <c r="F61" s="23"/>
      <c r="G61" s="23"/>
      <c r="H61" s="23"/>
      <c r="I61" s="23"/>
    </row>
    <row r="62" spans="1:9" x14ac:dyDescent="0.25">
      <c r="A62" s="23"/>
      <c r="B62" s="23"/>
      <c r="C62" s="23"/>
      <c r="D62" s="23"/>
      <c r="E62" s="23"/>
      <c r="F62" s="23"/>
      <c r="G62" s="23"/>
      <c r="H62" s="23"/>
      <c r="I62" s="23"/>
    </row>
    <row r="63" spans="1:9" x14ac:dyDescent="0.25">
      <c r="A63" s="23"/>
      <c r="B63" s="23"/>
      <c r="C63" s="23"/>
      <c r="D63" s="23"/>
      <c r="E63" s="23"/>
      <c r="F63" s="23"/>
      <c r="G63" s="23"/>
      <c r="H63" s="23"/>
      <c r="I63" s="23"/>
    </row>
    <row r="64" spans="1:9" x14ac:dyDescent="0.25">
      <c r="A64" s="23"/>
      <c r="B64" s="23"/>
      <c r="C64" s="23"/>
      <c r="D64" s="23"/>
      <c r="E64" s="23"/>
      <c r="F64" s="23"/>
      <c r="G64" s="23"/>
      <c r="H64" s="23"/>
      <c r="I64" s="23"/>
    </row>
    <row r="65" spans="1:9" x14ac:dyDescent="0.25">
      <c r="A65" s="23"/>
      <c r="B65" s="23"/>
      <c r="C65" s="23"/>
      <c r="D65" s="23"/>
      <c r="E65" s="23"/>
      <c r="F65" s="23"/>
      <c r="G65" s="23"/>
      <c r="H65" s="23"/>
      <c r="I65" s="23"/>
    </row>
    <row r="66" spans="1:9" x14ac:dyDescent="0.25">
      <c r="A66" s="23"/>
      <c r="B66" s="23"/>
      <c r="C66" s="23"/>
      <c r="D66" s="23"/>
      <c r="E66" s="23"/>
      <c r="F66" s="23"/>
      <c r="G66" s="23"/>
      <c r="H66" s="23"/>
      <c r="I66" s="23"/>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pageSetUpPr fitToPage="1"/>
  </sheetPr>
  <dimension ref="B1:G25"/>
  <sheetViews>
    <sheetView showGridLines="0" workbookViewId="0">
      <selection activeCell="B24" sqref="B24"/>
    </sheetView>
  </sheetViews>
  <sheetFormatPr defaultRowHeight="15" x14ac:dyDescent="0.2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2:7" ht="10.15" customHeight="1" x14ac:dyDescent="0.25"/>
    <row r="2" spans="2:7" ht="15.75" x14ac:dyDescent="0.25">
      <c r="B2" s="73" t="str">
        <f>+Přehled!B2</f>
        <v>CYRRUS CORPORATE FINANCE, a.s.</v>
      </c>
      <c r="D2" s="73"/>
      <c r="F2" s="276" t="s">
        <v>223</v>
      </c>
    </row>
    <row r="3" spans="2:7" ht="10.15" customHeight="1" x14ac:dyDescent="0.25"/>
    <row r="4" spans="2:7" ht="15.75" x14ac:dyDescent="0.25">
      <c r="B4" s="458" t="s">
        <v>288</v>
      </c>
      <c r="C4" s="459"/>
      <c r="D4" s="459"/>
      <c r="E4" s="459"/>
      <c r="F4" s="460"/>
      <c r="G4" s="67"/>
    </row>
    <row r="5" spans="2:7" ht="44.45" customHeight="1" x14ac:dyDescent="0.25">
      <c r="B5" s="404" t="s">
        <v>398</v>
      </c>
      <c r="C5" s="404"/>
      <c r="D5" s="404"/>
      <c r="E5" s="404"/>
      <c r="F5" s="404"/>
    </row>
    <row r="6" spans="2:7" ht="46.15" customHeight="1" x14ac:dyDescent="0.25">
      <c r="B6" s="402" t="s">
        <v>399</v>
      </c>
      <c r="C6" s="402"/>
      <c r="D6" s="402"/>
      <c r="E6" s="402"/>
      <c r="F6" s="402"/>
    </row>
    <row r="7" spans="2:7" ht="16.149999999999999" customHeight="1" x14ac:dyDescent="0.25">
      <c r="B7" s="78" t="s">
        <v>187</v>
      </c>
      <c r="C7" s="60"/>
      <c r="D7" s="60"/>
      <c r="E7" s="60"/>
      <c r="F7" s="60"/>
    </row>
    <row r="8" spans="2:7" ht="22.15" customHeight="1" x14ac:dyDescent="0.25">
      <c r="B8" s="79" t="s">
        <v>221</v>
      </c>
    </row>
    <row r="9" spans="2:7" ht="16.149999999999999" customHeight="1" x14ac:dyDescent="0.25">
      <c r="B9" s="38" t="s">
        <v>40</v>
      </c>
      <c r="C9" s="56"/>
      <c r="D9" s="57"/>
      <c r="E9" s="57"/>
      <c r="F9" s="58">
        <f>'IF RM1'!D7</f>
        <v>45291</v>
      </c>
    </row>
    <row r="11" spans="2:7" ht="15.75" thickBot="1" x14ac:dyDescent="0.3">
      <c r="F11" s="19"/>
    </row>
    <row r="12" spans="2:7" ht="87" customHeight="1" x14ac:dyDescent="0.25">
      <c r="B12" s="144" t="s">
        <v>290</v>
      </c>
      <c r="C12" s="145" t="s">
        <v>291</v>
      </c>
      <c r="D12" s="145" t="s">
        <v>292</v>
      </c>
      <c r="E12" s="321" t="s">
        <v>293</v>
      </c>
      <c r="F12" s="146" t="s">
        <v>294</v>
      </c>
    </row>
    <row r="13" spans="2:7" ht="15.75" thickBot="1" x14ac:dyDescent="0.3">
      <c r="B13" s="147" t="s">
        <v>0</v>
      </c>
      <c r="C13" s="148" t="s">
        <v>1</v>
      </c>
      <c r="D13" s="148" t="s">
        <v>2</v>
      </c>
      <c r="E13" s="148" t="s">
        <v>3</v>
      </c>
      <c r="F13" s="149" t="s">
        <v>4</v>
      </c>
    </row>
    <row r="14" spans="2:7" x14ac:dyDescent="0.25">
      <c r="B14" s="246"/>
      <c r="C14" s="246"/>
      <c r="D14" s="246"/>
      <c r="E14" s="246"/>
      <c r="F14" s="246"/>
    </row>
    <row r="15" spans="2:7" x14ac:dyDescent="0.25">
      <c r="B15" s="247"/>
      <c r="C15" s="247"/>
      <c r="D15" s="247"/>
      <c r="E15" s="247"/>
      <c r="F15" s="247"/>
    </row>
    <row r="16" spans="2:7" x14ac:dyDescent="0.25">
      <c r="B16" s="247"/>
      <c r="C16" s="247"/>
      <c r="D16" s="247"/>
      <c r="E16" s="247"/>
      <c r="F16" s="247"/>
    </row>
    <row r="17" spans="2:6" x14ac:dyDescent="0.25">
      <c r="B17" s="247"/>
      <c r="C17" s="247"/>
      <c r="D17" s="247"/>
      <c r="E17" s="247"/>
      <c r="F17" s="247"/>
    </row>
    <row r="19" spans="2:6" ht="37.15" customHeight="1" x14ac:dyDescent="0.25">
      <c r="B19" s="462" t="s">
        <v>289</v>
      </c>
      <c r="C19" s="462"/>
      <c r="D19" s="462"/>
      <c r="E19" s="462"/>
      <c r="F19" s="462"/>
    </row>
    <row r="20" spans="2:6" ht="15" customHeight="1" x14ac:dyDescent="0.25">
      <c r="B20" s="2"/>
    </row>
    <row r="21" spans="2:6" x14ac:dyDescent="0.25">
      <c r="B21" s="16" t="s">
        <v>39</v>
      </c>
      <c r="C21" s="17"/>
      <c r="D21" s="17"/>
      <c r="E21" s="17"/>
      <c r="F21" s="17"/>
    </row>
    <row r="22" spans="2:6" x14ac:dyDescent="0.25">
      <c r="B22" s="17" t="s">
        <v>36</v>
      </c>
      <c r="C22" s="17"/>
      <c r="D22" s="17"/>
      <c r="E22" s="17"/>
      <c r="F22" s="17"/>
    </row>
    <row r="23" spans="2:6" ht="32.450000000000003" customHeight="1" x14ac:dyDescent="0.25">
      <c r="B23" s="17"/>
      <c r="C23" s="461" t="s">
        <v>180</v>
      </c>
      <c r="D23" s="461"/>
      <c r="E23" s="461"/>
      <c r="F23" s="461"/>
    </row>
    <row r="24" spans="2:6" ht="33.6" customHeight="1" x14ac:dyDescent="0.25">
      <c r="B24" s="17"/>
      <c r="C24" s="461" t="s">
        <v>37</v>
      </c>
      <c r="D24" s="461"/>
      <c r="E24" s="461"/>
      <c r="F24" s="461"/>
    </row>
    <row r="25" spans="2:6" ht="31.15" customHeight="1" x14ac:dyDescent="0.25">
      <c r="B25" s="461" t="s">
        <v>38</v>
      </c>
      <c r="C25" s="461"/>
      <c r="D25" s="461"/>
      <c r="E25" s="461"/>
      <c r="F25" s="461"/>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pageSetUpPr fitToPage="1"/>
  </sheetPr>
  <dimension ref="A1:G89"/>
  <sheetViews>
    <sheetView showGridLines="0" workbookViewId="0"/>
  </sheetViews>
  <sheetFormatPr defaultColWidth="9.140625" defaultRowHeight="15" x14ac:dyDescent="0.25"/>
  <cols>
    <col min="1" max="1" width="3.7109375" style="10" customWidth="1"/>
    <col min="2" max="2" width="7.42578125" style="10" customWidth="1"/>
    <col min="3" max="3" width="82" style="10" customWidth="1"/>
    <col min="4" max="4" width="22.5703125" style="10" customWidth="1"/>
    <col min="5" max="5" width="17.85546875" style="10" customWidth="1"/>
    <col min="6" max="6" width="17.42578125" style="10" customWidth="1"/>
    <col min="7" max="7" width="15.7109375" style="10" customWidth="1"/>
    <col min="8" max="16384" width="9.140625" style="10"/>
  </cols>
  <sheetData>
    <row r="1" spans="1:7" ht="10.15" customHeight="1" x14ac:dyDescent="0.25">
      <c r="A1" s="23"/>
      <c r="B1" s="34"/>
      <c r="C1" s="34"/>
      <c r="D1" s="23"/>
      <c r="E1" s="23"/>
      <c r="F1" s="23"/>
      <c r="G1" s="23"/>
    </row>
    <row r="2" spans="1:7" ht="15.75" x14ac:dyDescent="0.25">
      <c r="A2" s="23"/>
      <c r="B2" s="73" t="str">
        <f>+Přehled!B2</f>
        <v>CYRRUS CORPORATE FINANCE, a.s.</v>
      </c>
      <c r="C2" s="34"/>
      <c r="D2" s="276" t="s">
        <v>223</v>
      </c>
      <c r="E2" s="23"/>
      <c r="F2" s="23"/>
      <c r="G2" s="23"/>
    </row>
    <row r="3" spans="1:7" ht="10.15" customHeight="1" x14ac:dyDescent="0.25">
      <c r="A3" s="23"/>
      <c r="B3" s="34"/>
      <c r="C3" s="34"/>
      <c r="D3" s="23"/>
      <c r="E3" s="23"/>
      <c r="F3" s="23"/>
      <c r="G3" s="23"/>
    </row>
    <row r="4" spans="1:7" ht="15.75" x14ac:dyDescent="0.25">
      <c r="A4" s="23"/>
      <c r="B4" s="464" t="s">
        <v>295</v>
      </c>
      <c r="C4" s="464"/>
      <c r="D4" s="464"/>
      <c r="E4" s="67"/>
      <c r="F4" s="23"/>
      <c r="G4" s="23"/>
    </row>
    <row r="5" spans="1:7" ht="49.15" customHeight="1" x14ac:dyDescent="0.25">
      <c r="A5" s="34"/>
      <c r="B5" s="404" t="s">
        <v>339</v>
      </c>
      <c r="C5" s="404"/>
      <c r="D5" s="404"/>
      <c r="E5" s="34"/>
      <c r="F5" s="23"/>
      <c r="G5" s="23"/>
    </row>
    <row r="6" spans="1:7" ht="46.9" customHeight="1" x14ac:dyDescent="0.25">
      <c r="A6" s="34"/>
      <c r="B6" s="402" t="s">
        <v>399</v>
      </c>
      <c r="C6" s="402"/>
      <c r="D6" s="402"/>
      <c r="E6" s="34"/>
      <c r="F6" s="23"/>
      <c r="G6" s="23"/>
    </row>
    <row r="7" spans="1:7" ht="24" customHeight="1" x14ac:dyDescent="0.25">
      <c r="A7" s="34"/>
      <c r="B7" s="79" t="s">
        <v>222</v>
      </c>
      <c r="C7" s="34"/>
      <c r="D7" s="34"/>
      <c r="E7" s="34"/>
      <c r="F7" s="23"/>
      <c r="G7" s="23"/>
    </row>
    <row r="8" spans="1:7" x14ac:dyDescent="0.25">
      <c r="A8" s="34"/>
      <c r="B8" s="38" t="s">
        <v>40</v>
      </c>
      <c r="C8" s="56"/>
      <c r="D8" s="58">
        <f>'IF RM1'!D7</f>
        <v>45291</v>
      </c>
      <c r="E8" s="34"/>
      <c r="F8" s="23"/>
      <c r="G8" s="23"/>
    </row>
    <row r="9" spans="1:7" x14ac:dyDescent="0.25">
      <c r="A9" s="23"/>
      <c r="B9" s="23"/>
      <c r="C9" s="50"/>
      <c r="D9" s="23"/>
      <c r="E9" s="23"/>
      <c r="F9" s="23"/>
      <c r="G9" s="23"/>
    </row>
    <row r="10" spans="1:7" x14ac:dyDescent="0.25">
      <c r="A10" s="23"/>
      <c r="B10" s="463" t="s">
        <v>296</v>
      </c>
      <c r="C10" s="463"/>
      <c r="D10" s="463"/>
      <c r="E10" s="23"/>
      <c r="F10" s="23"/>
      <c r="G10" s="23"/>
    </row>
    <row r="11" spans="1:7" ht="15.75" thickBot="1" x14ac:dyDescent="0.3">
      <c r="A11" s="23"/>
      <c r="B11" s="23"/>
      <c r="C11" s="23"/>
      <c r="D11" s="23"/>
      <c r="E11" s="23"/>
      <c r="F11" s="23"/>
      <c r="G11" s="23"/>
    </row>
    <row r="12" spans="1:7" ht="15.75" thickBot="1" x14ac:dyDescent="0.3">
      <c r="A12" s="23"/>
      <c r="B12" s="150" t="s">
        <v>306</v>
      </c>
      <c r="C12" s="151" t="s">
        <v>20</v>
      </c>
      <c r="D12" s="152" t="s">
        <v>305</v>
      </c>
      <c r="E12" s="23"/>
      <c r="F12" s="23"/>
      <c r="G12" s="23"/>
    </row>
    <row r="13" spans="1:7" x14ac:dyDescent="0.25">
      <c r="A13" s="23"/>
      <c r="B13" s="248">
        <v>1</v>
      </c>
      <c r="C13" s="251" t="s">
        <v>297</v>
      </c>
      <c r="D13" s="163"/>
      <c r="E13" s="23"/>
      <c r="F13" s="23"/>
      <c r="G13" s="23"/>
    </row>
    <row r="14" spans="1:7" x14ac:dyDescent="0.25">
      <c r="A14" s="23"/>
      <c r="B14" s="249">
        <v>2</v>
      </c>
      <c r="C14" s="252" t="s">
        <v>298</v>
      </c>
      <c r="D14" s="106"/>
      <c r="E14" s="23"/>
      <c r="F14" s="23"/>
      <c r="G14" s="23"/>
    </row>
    <row r="15" spans="1:7" ht="30" x14ac:dyDescent="0.25">
      <c r="A15" s="23"/>
      <c r="B15" s="249">
        <v>3</v>
      </c>
      <c r="C15" s="253" t="s">
        <v>299</v>
      </c>
      <c r="D15" s="106"/>
      <c r="E15" s="23"/>
      <c r="F15" s="23"/>
      <c r="G15" s="23"/>
    </row>
    <row r="16" spans="1:7" ht="30" x14ac:dyDescent="0.25">
      <c r="A16" s="23"/>
      <c r="B16" s="249">
        <v>4</v>
      </c>
      <c r="C16" s="254" t="s">
        <v>300</v>
      </c>
      <c r="D16" s="255" t="s">
        <v>27</v>
      </c>
      <c r="E16" s="23"/>
      <c r="F16" s="23"/>
      <c r="G16" s="23"/>
    </row>
    <row r="17" spans="1:7" x14ac:dyDescent="0.25">
      <c r="A17" s="23"/>
      <c r="B17" s="249">
        <v>5</v>
      </c>
      <c r="C17" s="254" t="s">
        <v>301</v>
      </c>
      <c r="D17" s="106"/>
      <c r="E17" s="23"/>
      <c r="F17" s="23"/>
      <c r="G17" s="23"/>
    </row>
    <row r="18" spans="1:7" x14ac:dyDescent="0.25">
      <c r="A18" s="23"/>
      <c r="B18" s="249">
        <v>6</v>
      </c>
      <c r="C18" s="254" t="s">
        <v>302</v>
      </c>
      <c r="D18" s="106"/>
      <c r="E18" s="23"/>
      <c r="F18" s="23"/>
      <c r="G18" s="23"/>
    </row>
    <row r="19" spans="1:7" ht="30" x14ac:dyDescent="0.25">
      <c r="A19" s="23"/>
      <c r="B19" s="249">
        <v>7</v>
      </c>
      <c r="C19" s="254" t="s">
        <v>303</v>
      </c>
      <c r="D19" s="255" t="s">
        <v>27</v>
      </c>
      <c r="E19" s="23"/>
      <c r="F19" s="23"/>
      <c r="G19" s="23"/>
    </row>
    <row r="20" spans="1:7" ht="15.75" thickBot="1" x14ac:dyDescent="0.3">
      <c r="A20" s="23"/>
      <c r="B20" s="250">
        <v>8</v>
      </c>
      <c r="C20" s="256" t="s">
        <v>304</v>
      </c>
      <c r="D20" s="110"/>
      <c r="E20" s="23"/>
      <c r="F20" s="23"/>
      <c r="G20" s="23"/>
    </row>
    <row r="21" spans="1:7" x14ac:dyDescent="0.25">
      <c r="A21" s="23"/>
      <c r="B21" s="61"/>
      <c r="C21" s="61"/>
      <c r="D21" s="62"/>
      <c r="E21" s="23"/>
      <c r="F21" s="23"/>
      <c r="G21" s="23"/>
    </row>
    <row r="22" spans="1:7" x14ac:dyDescent="0.25">
      <c r="A22" s="23"/>
      <c r="B22" s="61"/>
      <c r="C22" s="61"/>
      <c r="D22" s="62"/>
      <c r="E22" s="23"/>
      <c r="F22" s="23"/>
      <c r="G22" s="23"/>
    </row>
    <row r="23" spans="1:7" x14ac:dyDescent="0.25">
      <c r="A23" s="23"/>
      <c r="B23" s="61"/>
      <c r="C23" s="61"/>
      <c r="D23" s="62"/>
      <c r="E23" s="23"/>
      <c r="F23" s="23"/>
      <c r="G23" s="23"/>
    </row>
    <row r="24" spans="1:7" x14ac:dyDescent="0.25">
      <c r="A24" s="23"/>
      <c r="B24" s="463" t="s">
        <v>307</v>
      </c>
      <c r="C24" s="463"/>
      <c r="D24" s="463"/>
      <c r="E24" s="463"/>
      <c r="F24" s="23"/>
      <c r="G24" s="23"/>
    </row>
    <row r="25" spans="1:7" ht="15.75" thickBot="1" x14ac:dyDescent="0.3">
      <c r="A25" s="23"/>
      <c r="B25" s="23"/>
      <c r="C25" s="23"/>
      <c r="D25" s="23"/>
      <c r="E25" s="23"/>
      <c r="F25" s="23"/>
      <c r="G25" s="23"/>
    </row>
    <row r="26" spans="1:7" ht="15.75" thickBot="1" x14ac:dyDescent="0.3">
      <c r="A26" s="23"/>
      <c r="B26" s="150" t="s">
        <v>306</v>
      </c>
      <c r="C26" s="151" t="s">
        <v>20</v>
      </c>
      <c r="D26" s="153" t="s">
        <v>308</v>
      </c>
      <c r="E26" s="152" t="s">
        <v>309</v>
      </c>
      <c r="F26" s="23"/>
      <c r="G26" s="23"/>
    </row>
    <row r="27" spans="1:7" x14ac:dyDescent="0.25">
      <c r="A27" s="23"/>
      <c r="B27" s="257">
        <v>1</v>
      </c>
      <c r="C27" s="258" t="s">
        <v>310</v>
      </c>
      <c r="D27" s="259"/>
      <c r="E27" s="260"/>
      <c r="F27" s="23"/>
      <c r="G27" s="23"/>
    </row>
    <row r="28" spans="1:7" x14ac:dyDescent="0.25">
      <c r="A28" s="23"/>
      <c r="B28" s="261">
        <v>2</v>
      </c>
      <c r="C28" s="262" t="s">
        <v>311</v>
      </c>
      <c r="D28" s="1"/>
      <c r="E28" s="106"/>
      <c r="F28" s="23"/>
      <c r="G28" s="23"/>
    </row>
    <row r="29" spans="1:7" x14ac:dyDescent="0.25">
      <c r="A29" s="23"/>
      <c r="B29" s="261">
        <v>3</v>
      </c>
      <c r="C29" s="263" t="s">
        <v>312</v>
      </c>
      <c r="D29" s="1"/>
      <c r="E29" s="106"/>
      <c r="F29" s="23"/>
      <c r="G29" s="23"/>
    </row>
    <row r="30" spans="1:7" x14ac:dyDescent="0.25">
      <c r="A30" s="23"/>
      <c r="B30" s="261">
        <v>4</v>
      </c>
      <c r="C30" s="263" t="s">
        <v>313</v>
      </c>
      <c r="D30" s="1"/>
      <c r="E30" s="106"/>
      <c r="F30" s="23"/>
      <c r="G30" s="23"/>
    </row>
    <row r="31" spans="1:7" ht="15.75" thickBot="1" x14ac:dyDescent="0.3">
      <c r="A31" s="23"/>
      <c r="B31" s="264">
        <v>5</v>
      </c>
      <c r="C31" s="265" t="s">
        <v>314</v>
      </c>
      <c r="D31" s="109"/>
      <c r="E31" s="110"/>
      <c r="F31" s="23"/>
      <c r="G31" s="23"/>
    </row>
    <row r="32" spans="1:7" x14ac:dyDescent="0.25">
      <c r="A32" s="23"/>
      <c r="B32" s="23"/>
      <c r="C32" s="23"/>
      <c r="D32" s="23"/>
      <c r="E32" s="23"/>
      <c r="F32" s="23"/>
      <c r="G32" s="23"/>
    </row>
    <row r="33" spans="1:7" x14ac:dyDescent="0.25">
      <c r="A33" s="23"/>
      <c r="B33" s="23"/>
      <c r="C33" s="23"/>
      <c r="D33" s="23"/>
      <c r="E33" s="23"/>
      <c r="F33" s="23"/>
      <c r="G33" s="23"/>
    </row>
    <row r="34" spans="1:7" x14ac:dyDescent="0.25">
      <c r="A34" s="23"/>
      <c r="B34" s="23"/>
      <c r="C34" s="23"/>
      <c r="D34" s="23"/>
      <c r="E34" s="23"/>
      <c r="F34" s="23"/>
      <c r="G34" s="23"/>
    </row>
    <row r="35" spans="1:7" x14ac:dyDescent="0.25">
      <c r="A35" s="23"/>
      <c r="B35" s="463" t="s">
        <v>315</v>
      </c>
      <c r="C35" s="463"/>
      <c r="D35" s="463"/>
      <c r="E35" s="23"/>
      <c r="F35" s="23"/>
      <c r="G35" s="23"/>
    </row>
    <row r="36" spans="1:7" ht="15.75" thickBot="1" x14ac:dyDescent="0.3">
      <c r="A36" s="23"/>
      <c r="B36" s="23"/>
      <c r="C36" s="23"/>
      <c r="D36" s="23"/>
      <c r="E36" s="23"/>
      <c r="F36" s="23"/>
      <c r="G36" s="23"/>
    </row>
    <row r="37" spans="1:7" ht="15.75" thickBot="1" x14ac:dyDescent="0.3">
      <c r="A37" s="23"/>
      <c r="B37" s="150" t="s">
        <v>306</v>
      </c>
      <c r="C37" s="151" t="s">
        <v>20</v>
      </c>
      <c r="D37" s="152" t="s">
        <v>305</v>
      </c>
      <c r="E37" s="23"/>
      <c r="F37" s="23"/>
      <c r="G37" s="23"/>
    </row>
    <row r="38" spans="1:7" ht="30" x14ac:dyDescent="0.25">
      <c r="A38" s="23"/>
      <c r="B38" s="257">
        <v>1</v>
      </c>
      <c r="C38" s="258" t="s">
        <v>316</v>
      </c>
      <c r="D38" s="163"/>
      <c r="E38" s="23"/>
      <c r="F38" s="23"/>
      <c r="G38" s="23"/>
    </row>
    <row r="39" spans="1:7" x14ac:dyDescent="0.25">
      <c r="A39" s="23"/>
      <c r="B39" s="261">
        <v>2</v>
      </c>
      <c r="C39" s="266" t="s">
        <v>317</v>
      </c>
      <c r="D39" s="106"/>
      <c r="E39" s="23"/>
      <c r="F39" s="23"/>
      <c r="G39" s="23"/>
    </row>
    <row r="40" spans="1:7" ht="30" x14ac:dyDescent="0.25">
      <c r="A40" s="23"/>
      <c r="B40" s="261">
        <v>3</v>
      </c>
      <c r="C40" s="266" t="s">
        <v>318</v>
      </c>
      <c r="D40" s="106"/>
      <c r="E40" s="23"/>
      <c r="F40" s="23"/>
      <c r="G40" s="23"/>
    </row>
    <row r="41" spans="1:7" x14ac:dyDescent="0.25">
      <c r="A41" s="23"/>
      <c r="B41" s="261">
        <v>4</v>
      </c>
      <c r="C41" s="266" t="s">
        <v>319</v>
      </c>
      <c r="D41" s="106"/>
      <c r="E41" s="23"/>
      <c r="F41" s="23"/>
      <c r="G41" s="23"/>
    </row>
    <row r="42" spans="1:7" ht="30" x14ac:dyDescent="0.25">
      <c r="A42" s="23"/>
      <c r="B42" s="261">
        <v>5</v>
      </c>
      <c r="C42" s="266" t="s">
        <v>320</v>
      </c>
      <c r="D42" s="106"/>
      <c r="E42" s="23"/>
      <c r="F42" s="23"/>
      <c r="G42" s="23"/>
    </row>
    <row r="43" spans="1:7" ht="15.75" thickBot="1" x14ac:dyDescent="0.3">
      <c r="A43" s="23"/>
      <c r="B43" s="264">
        <v>6</v>
      </c>
      <c r="C43" s="267" t="s">
        <v>321</v>
      </c>
      <c r="D43" s="110"/>
      <c r="E43" s="23"/>
      <c r="F43" s="23"/>
      <c r="G43" s="23"/>
    </row>
    <row r="44" spans="1:7" x14ac:dyDescent="0.25">
      <c r="A44" s="23"/>
      <c r="B44" s="63"/>
      <c r="C44" s="63"/>
      <c r="D44" s="62"/>
      <c r="E44" s="23"/>
      <c r="F44" s="23"/>
      <c r="G44" s="23"/>
    </row>
    <row r="45" spans="1:7" x14ac:dyDescent="0.25">
      <c r="A45" s="23"/>
      <c r="B45" s="63"/>
      <c r="C45" s="63"/>
      <c r="D45" s="62"/>
      <c r="E45" s="23"/>
      <c r="F45" s="23"/>
      <c r="G45" s="23"/>
    </row>
    <row r="46" spans="1:7" x14ac:dyDescent="0.25">
      <c r="A46" s="23"/>
      <c r="B46" s="63"/>
      <c r="C46" s="63"/>
      <c r="D46" s="62"/>
      <c r="E46" s="23"/>
      <c r="F46" s="23"/>
      <c r="G46" s="23"/>
    </row>
    <row r="47" spans="1:7" x14ac:dyDescent="0.25">
      <c r="A47" s="23"/>
      <c r="B47" s="463" t="s">
        <v>322</v>
      </c>
      <c r="C47" s="463"/>
      <c r="D47" s="463"/>
      <c r="E47" s="463"/>
      <c r="F47" s="463"/>
      <c r="G47" s="463"/>
    </row>
    <row r="48" spans="1:7" ht="15.75" thickBot="1" x14ac:dyDescent="0.3">
      <c r="A48" s="23"/>
      <c r="B48" s="63"/>
      <c r="C48" s="63"/>
      <c r="D48" s="62"/>
      <c r="E48" s="23"/>
      <c r="F48" s="23"/>
      <c r="G48" s="23"/>
    </row>
    <row r="49" spans="1:7" ht="15.75" thickBot="1" x14ac:dyDescent="0.3">
      <c r="A49" s="23"/>
      <c r="B49" s="150" t="s">
        <v>306</v>
      </c>
      <c r="C49" s="151" t="s">
        <v>20</v>
      </c>
      <c r="D49" s="153" t="s">
        <v>323</v>
      </c>
      <c r="E49" s="153" t="s">
        <v>324</v>
      </c>
      <c r="F49" s="153" t="s">
        <v>325</v>
      </c>
      <c r="G49" s="152" t="s">
        <v>326</v>
      </c>
    </row>
    <row r="50" spans="1:7" x14ac:dyDescent="0.25">
      <c r="A50" s="23"/>
      <c r="B50" s="257">
        <v>1</v>
      </c>
      <c r="C50" s="258" t="s">
        <v>327</v>
      </c>
      <c r="D50" s="162"/>
      <c r="E50" s="162"/>
      <c r="F50" s="162"/>
      <c r="G50" s="163"/>
    </row>
    <row r="51" spans="1:7" x14ac:dyDescent="0.25">
      <c r="A51" s="23"/>
      <c r="B51" s="261">
        <v>2</v>
      </c>
      <c r="C51" s="263" t="s">
        <v>328</v>
      </c>
      <c r="D51" s="1"/>
      <c r="E51" s="1"/>
      <c r="F51" s="1"/>
      <c r="G51" s="106"/>
    </row>
    <row r="52" spans="1:7" x14ac:dyDescent="0.25">
      <c r="A52" s="23"/>
      <c r="B52" s="261">
        <v>3</v>
      </c>
      <c r="C52" s="263" t="s">
        <v>329</v>
      </c>
      <c r="D52" s="1"/>
      <c r="E52" s="1"/>
      <c r="F52" s="1"/>
      <c r="G52" s="106"/>
    </row>
    <row r="53" spans="1:7" x14ac:dyDescent="0.25">
      <c r="A53" s="23"/>
      <c r="B53" s="261">
        <v>4</v>
      </c>
      <c r="C53" s="263" t="s">
        <v>330</v>
      </c>
      <c r="D53" s="1"/>
      <c r="E53" s="1"/>
      <c r="F53" s="1"/>
      <c r="G53" s="106"/>
    </row>
    <row r="54" spans="1:7" x14ac:dyDescent="0.25">
      <c r="A54" s="23"/>
      <c r="B54" s="261">
        <v>5</v>
      </c>
      <c r="C54" s="263" t="s">
        <v>331</v>
      </c>
      <c r="D54" s="1"/>
      <c r="E54" s="1"/>
      <c r="F54" s="1"/>
      <c r="G54" s="106"/>
    </row>
    <row r="55" spans="1:7" x14ac:dyDescent="0.25">
      <c r="A55" s="23"/>
      <c r="B55" s="261">
        <v>6</v>
      </c>
      <c r="C55" s="263" t="s">
        <v>332</v>
      </c>
      <c r="D55" s="1"/>
      <c r="E55" s="1"/>
      <c r="F55" s="1"/>
      <c r="G55" s="106"/>
    </row>
    <row r="56" spans="1:7" x14ac:dyDescent="0.25">
      <c r="A56" s="23"/>
      <c r="B56" s="268">
        <v>7</v>
      </c>
      <c r="C56" s="263" t="s">
        <v>333</v>
      </c>
      <c r="D56" s="1"/>
      <c r="E56" s="1"/>
      <c r="F56" s="1"/>
      <c r="G56" s="106"/>
    </row>
    <row r="57" spans="1:7" ht="15.75" thickBot="1" x14ac:dyDescent="0.3">
      <c r="A57" s="23"/>
      <c r="B57" s="269">
        <v>8</v>
      </c>
      <c r="C57" s="270" t="s">
        <v>334</v>
      </c>
      <c r="D57" s="109"/>
      <c r="E57" s="109"/>
      <c r="F57" s="109"/>
      <c r="G57" s="110"/>
    </row>
    <row r="58" spans="1:7" x14ac:dyDescent="0.25">
      <c r="A58" s="23"/>
      <c r="B58" s="23"/>
      <c r="C58" s="23"/>
      <c r="D58" s="23"/>
      <c r="E58" s="23"/>
      <c r="F58" s="23"/>
      <c r="G58" s="23"/>
    </row>
    <row r="59" spans="1:7" x14ac:dyDescent="0.25">
      <c r="A59" s="23"/>
      <c r="B59" s="23"/>
      <c r="C59" s="23"/>
      <c r="D59" s="23"/>
      <c r="E59" s="23"/>
      <c r="F59" s="23"/>
      <c r="G59" s="23"/>
    </row>
    <row r="60" spans="1:7" x14ac:dyDescent="0.25">
      <c r="A60" s="23"/>
      <c r="B60" s="23"/>
      <c r="C60" s="23"/>
      <c r="D60" s="23"/>
      <c r="E60" s="23"/>
      <c r="F60" s="23"/>
      <c r="G60" s="23"/>
    </row>
    <row r="61" spans="1:7" x14ac:dyDescent="0.25">
      <c r="A61" s="23"/>
      <c r="B61" s="463" t="s">
        <v>335</v>
      </c>
      <c r="C61" s="463"/>
      <c r="D61" s="463"/>
      <c r="E61" s="23"/>
      <c r="F61" s="23"/>
      <c r="G61" s="23"/>
    </row>
    <row r="62" spans="1:7" ht="15.75" thickBot="1" x14ac:dyDescent="0.3">
      <c r="A62" s="23"/>
      <c r="B62" s="23"/>
      <c r="C62" s="23"/>
      <c r="D62" s="23"/>
      <c r="E62" s="23"/>
      <c r="F62" s="23"/>
      <c r="G62" s="23"/>
    </row>
    <row r="63" spans="1:7" ht="15.75" thickBot="1" x14ac:dyDescent="0.3">
      <c r="A63" s="23"/>
      <c r="B63" s="150" t="s">
        <v>306</v>
      </c>
      <c r="C63" s="151" t="s">
        <v>20</v>
      </c>
      <c r="D63" s="152" t="s">
        <v>305</v>
      </c>
      <c r="E63" s="23"/>
      <c r="F63" s="23"/>
      <c r="G63" s="23"/>
    </row>
    <row r="64" spans="1:7" ht="30" x14ac:dyDescent="0.25">
      <c r="A64" s="23"/>
      <c r="B64" s="257">
        <v>1</v>
      </c>
      <c r="C64" s="258" t="s">
        <v>336</v>
      </c>
      <c r="D64" s="163"/>
      <c r="E64" s="23"/>
      <c r="F64" s="23"/>
      <c r="G64" s="23"/>
    </row>
    <row r="65" spans="1:7" ht="15.75" thickBot="1" x14ac:dyDescent="0.3">
      <c r="A65" s="23"/>
      <c r="B65" s="269">
        <v>2</v>
      </c>
      <c r="C65" s="265" t="s">
        <v>337</v>
      </c>
      <c r="D65" s="110"/>
      <c r="E65" s="23"/>
      <c r="F65" s="23"/>
      <c r="G65" s="23"/>
    </row>
    <row r="66" spans="1:7" ht="24" customHeight="1" x14ac:dyDescent="0.25">
      <c r="A66" s="23"/>
      <c r="B66" s="23"/>
      <c r="C66" s="23"/>
      <c r="D66" s="23"/>
      <c r="E66" s="23"/>
      <c r="F66" s="23"/>
      <c r="G66" s="23"/>
    </row>
    <row r="67" spans="1:7" ht="32.450000000000003" customHeight="1" x14ac:dyDescent="0.25">
      <c r="A67" s="23"/>
      <c r="B67" s="465" t="s">
        <v>289</v>
      </c>
      <c r="C67" s="465"/>
      <c r="D67" s="465"/>
      <c r="E67" s="23"/>
      <c r="F67" s="23"/>
      <c r="G67" s="23"/>
    </row>
    <row r="68" spans="1:7" x14ac:dyDescent="0.25">
      <c r="A68" s="23"/>
      <c r="B68" s="23"/>
      <c r="C68" s="23"/>
      <c r="D68" s="23"/>
      <c r="E68" s="23"/>
      <c r="F68" s="23"/>
      <c r="G68" s="23"/>
    </row>
    <row r="69" spans="1:7" x14ac:dyDescent="0.25">
      <c r="A69" s="23"/>
      <c r="B69" s="16" t="s">
        <v>39</v>
      </c>
      <c r="C69" s="17"/>
      <c r="D69" s="17"/>
      <c r="E69" s="17"/>
      <c r="F69" s="17"/>
      <c r="G69" s="23"/>
    </row>
    <row r="70" spans="1:7" x14ac:dyDescent="0.25">
      <c r="A70" s="23"/>
      <c r="B70" s="17" t="s">
        <v>36</v>
      </c>
      <c r="C70" s="17"/>
      <c r="D70" s="17"/>
      <c r="E70" s="17"/>
      <c r="F70" s="17"/>
      <c r="G70" s="23"/>
    </row>
    <row r="71" spans="1:7" ht="27.6" customHeight="1" x14ac:dyDescent="0.25">
      <c r="A71" s="23"/>
      <c r="B71" s="17"/>
      <c r="C71" s="461" t="s">
        <v>180</v>
      </c>
      <c r="D71" s="461"/>
      <c r="E71" s="49"/>
      <c r="F71" s="49"/>
      <c r="G71" s="23"/>
    </row>
    <row r="72" spans="1:7" ht="31.15" customHeight="1" x14ac:dyDescent="0.25">
      <c r="A72" s="23"/>
      <c r="B72" s="17"/>
      <c r="C72" s="461" t="s">
        <v>37</v>
      </c>
      <c r="D72" s="461"/>
      <c r="E72" s="49"/>
      <c r="F72" s="49"/>
      <c r="G72" s="23"/>
    </row>
    <row r="73" spans="1:7" ht="33.6" customHeight="1" x14ac:dyDescent="0.25">
      <c r="A73" s="23"/>
      <c r="B73" s="461" t="s">
        <v>38</v>
      </c>
      <c r="C73" s="461"/>
      <c r="D73" s="461"/>
      <c r="E73" s="49"/>
      <c r="F73" s="49"/>
      <c r="G73" s="23"/>
    </row>
    <row r="74" spans="1:7" x14ac:dyDescent="0.25">
      <c r="A74" s="23"/>
      <c r="B74" s="23"/>
      <c r="C74" s="23"/>
      <c r="D74" s="23"/>
      <c r="E74" s="23"/>
      <c r="F74" s="23"/>
      <c r="G74" s="23"/>
    </row>
    <row r="75" spans="1:7" x14ac:dyDescent="0.25">
      <c r="A75" s="23"/>
      <c r="B75" s="23"/>
      <c r="C75" s="23"/>
      <c r="D75" s="23"/>
      <c r="E75" s="23"/>
      <c r="F75" s="23"/>
      <c r="G75" s="23"/>
    </row>
    <row r="76" spans="1:7" x14ac:dyDescent="0.25">
      <c r="A76" s="23"/>
      <c r="B76" s="23"/>
      <c r="C76" s="23"/>
      <c r="D76" s="23"/>
      <c r="E76" s="23"/>
      <c r="F76" s="23"/>
      <c r="G76" s="23"/>
    </row>
    <row r="77" spans="1:7" x14ac:dyDescent="0.25">
      <c r="A77" s="23"/>
      <c r="B77" s="23"/>
      <c r="C77" s="23"/>
      <c r="D77" s="23"/>
      <c r="E77" s="23"/>
      <c r="F77" s="23"/>
      <c r="G77" s="23"/>
    </row>
    <row r="78" spans="1:7" x14ac:dyDescent="0.25">
      <c r="A78" s="23"/>
      <c r="B78" s="23"/>
      <c r="C78" s="23"/>
      <c r="D78" s="23"/>
      <c r="E78" s="23"/>
      <c r="F78" s="23"/>
      <c r="G78" s="23"/>
    </row>
    <row r="79" spans="1:7" x14ac:dyDescent="0.25">
      <c r="A79" s="23"/>
      <c r="B79" s="23"/>
      <c r="C79" s="23"/>
      <c r="D79" s="23"/>
      <c r="E79" s="23"/>
      <c r="F79" s="23"/>
      <c r="G79" s="23"/>
    </row>
    <row r="80" spans="1:7" x14ac:dyDescent="0.25">
      <c r="A80" s="23"/>
      <c r="B80" s="23"/>
      <c r="C80" s="23"/>
      <c r="D80" s="23"/>
      <c r="E80" s="23"/>
      <c r="F80" s="23"/>
      <c r="G80" s="23"/>
    </row>
    <row r="81" spans="1:7" x14ac:dyDescent="0.25">
      <c r="A81" s="23"/>
      <c r="B81" s="23"/>
      <c r="C81" s="23"/>
      <c r="D81" s="23"/>
      <c r="E81" s="23"/>
      <c r="F81" s="23"/>
      <c r="G81" s="23"/>
    </row>
    <row r="82" spans="1:7" x14ac:dyDescent="0.25">
      <c r="A82" s="23"/>
      <c r="B82" s="23"/>
      <c r="C82" s="23"/>
      <c r="D82" s="23"/>
      <c r="E82" s="23"/>
      <c r="F82" s="23"/>
      <c r="G82" s="23"/>
    </row>
    <row r="83" spans="1:7" x14ac:dyDescent="0.25">
      <c r="A83" s="23"/>
      <c r="B83" s="23"/>
      <c r="C83" s="23"/>
      <c r="D83" s="23"/>
      <c r="E83" s="23"/>
      <c r="F83" s="23"/>
      <c r="G83" s="23"/>
    </row>
    <row r="84" spans="1:7" x14ac:dyDescent="0.25">
      <c r="A84" s="23"/>
      <c r="B84" s="23"/>
      <c r="C84" s="23"/>
      <c r="D84" s="23"/>
      <c r="E84" s="23"/>
      <c r="F84" s="23"/>
      <c r="G84" s="23"/>
    </row>
    <row r="85" spans="1:7" x14ac:dyDescent="0.25">
      <c r="A85" s="23"/>
      <c r="B85" s="23"/>
      <c r="C85" s="23"/>
      <c r="D85" s="23"/>
      <c r="E85" s="23"/>
      <c r="F85" s="23"/>
      <c r="G85" s="23"/>
    </row>
    <row r="86" spans="1:7" x14ac:dyDescent="0.25">
      <c r="A86" s="23"/>
      <c r="B86" s="23"/>
      <c r="C86" s="23"/>
      <c r="D86" s="23"/>
      <c r="E86" s="23"/>
      <c r="F86" s="23"/>
      <c r="G86" s="23"/>
    </row>
    <row r="87" spans="1:7" x14ac:dyDescent="0.25">
      <c r="A87" s="23"/>
      <c r="B87" s="23"/>
      <c r="C87" s="23"/>
      <c r="D87" s="23"/>
      <c r="E87" s="23"/>
      <c r="F87" s="23"/>
      <c r="G87" s="23"/>
    </row>
    <row r="88" spans="1:7" x14ac:dyDescent="0.25">
      <c r="A88" s="23"/>
      <c r="B88" s="23"/>
      <c r="C88" s="23"/>
      <c r="D88" s="23"/>
      <c r="E88" s="23"/>
      <c r="F88" s="23"/>
      <c r="G88" s="23"/>
    </row>
    <row r="89" spans="1:7" x14ac:dyDescent="0.25">
      <c r="A89" s="23"/>
      <c r="B89" s="23"/>
      <c r="C89" s="23"/>
      <c r="D89" s="23"/>
      <c r="E89" s="23"/>
      <c r="F89" s="23"/>
      <c r="G89" s="23"/>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B1:H40"/>
  <sheetViews>
    <sheetView showGridLines="0" workbookViewId="0"/>
  </sheetViews>
  <sheetFormatPr defaultColWidth="9.140625" defaultRowHeight="15" x14ac:dyDescent="0.25"/>
  <cols>
    <col min="1" max="1" width="3.7109375" style="10" customWidth="1"/>
    <col min="2" max="2" width="23" style="10" customWidth="1"/>
    <col min="3" max="3" width="27.140625" style="10" customWidth="1"/>
    <col min="4" max="4" width="25.42578125" style="10" customWidth="1"/>
    <col min="5" max="5" width="36.140625" style="10" customWidth="1"/>
    <col min="6" max="6" width="44.7109375" style="10" customWidth="1"/>
    <col min="7" max="7" width="19.5703125" style="10" customWidth="1"/>
    <col min="8" max="16384" width="9.140625" style="10"/>
  </cols>
  <sheetData>
    <row r="1" spans="2:8" ht="10.15" customHeight="1" x14ac:dyDescent="0.25">
      <c r="B1" s="14"/>
      <c r="C1" s="15"/>
    </row>
    <row r="2" spans="2:8" ht="15.75" x14ac:dyDescent="0.25">
      <c r="B2" s="73" t="str">
        <f>+Přehled!B2</f>
        <v>CYRRUS CORPORATE FINANCE, a.s.</v>
      </c>
      <c r="C2" s="15"/>
      <c r="D2" s="73"/>
      <c r="F2" s="276" t="s">
        <v>223</v>
      </c>
    </row>
    <row r="3" spans="2:8" ht="10.15" customHeight="1" x14ac:dyDescent="0.25">
      <c r="B3" s="14"/>
      <c r="C3" s="15"/>
    </row>
    <row r="4" spans="2:8" ht="15.75" x14ac:dyDescent="0.25">
      <c r="B4" s="466" t="s">
        <v>338</v>
      </c>
      <c r="C4" s="467"/>
      <c r="D4" s="467"/>
      <c r="E4" s="467"/>
      <c r="F4" s="468"/>
    </row>
    <row r="5" spans="2:8" ht="37.9" customHeight="1" x14ac:dyDescent="0.25">
      <c r="B5" s="472" t="s">
        <v>340</v>
      </c>
      <c r="C5" s="472"/>
      <c r="D5" s="472"/>
      <c r="E5" s="472"/>
      <c r="F5" s="472"/>
      <c r="G5"/>
      <c r="H5"/>
    </row>
    <row r="6" spans="2:8" ht="52.9" customHeight="1" x14ac:dyDescent="0.25">
      <c r="B6" s="473" t="s">
        <v>399</v>
      </c>
      <c r="C6" s="473"/>
      <c r="D6" s="473"/>
      <c r="E6" s="473"/>
      <c r="F6" s="473"/>
      <c r="G6"/>
      <c r="H6"/>
    </row>
    <row r="7" spans="2:8" x14ac:dyDescent="0.25">
      <c r="B7" s="16" t="s">
        <v>221</v>
      </c>
      <c r="C7" s="64"/>
      <c r="D7" s="64"/>
      <c r="E7" s="64"/>
      <c r="F7" s="64"/>
      <c r="G7"/>
      <c r="H7"/>
    </row>
    <row r="8" spans="2:8" x14ac:dyDescent="0.25">
      <c r="B8" s="38" t="s">
        <v>40</v>
      </c>
      <c r="C8" s="56"/>
      <c r="D8" s="56"/>
      <c r="E8" s="58">
        <f>'IF RM1'!D7</f>
        <v>45291</v>
      </c>
      <c r="F8" s="64"/>
      <c r="G8"/>
      <c r="H8"/>
    </row>
    <row r="10" spans="2:8" x14ac:dyDescent="0.25">
      <c r="B10" s="469" t="s">
        <v>341</v>
      </c>
      <c r="C10" s="470"/>
      <c r="D10" s="470"/>
      <c r="E10" s="470"/>
      <c r="F10" s="471"/>
    </row>
    <row r="11" spans="2:8" ht="15.75" thickBot="1" x14ac:dyDescent="0.3">
      <c r="C11" s="20"/>
    </row>
    <row r="12" spans="2:8" ht="45" x14ac:dyDescent="0.25">
      <c r="B12" s="154" t="s">
        <v>342</v>
      </c>
      <c r="C12" s="155" t="s">
        <v>343</v>
      </c>
      <c r="D12" s="156" t="s">
        <v>344</v>
      </c>
      <c r="E12" s="155" t="s">
        <v>345</v>
      </c>
      <c r="F12" s="157" t="s">
        <v>346</v>
      </c>
    </row>
    <row r="13" spans="2:8" ht="15.75" thickBot="1" x14ac:dyDescent="0.3">
      <c r="B13" s="158" t="s">
        <v>0</v>
      </c>
      <c r="C13" s="159" t="s">
        <v>1</v>
      </c>
      <c r="D13" s="159" t="s">
        <v>2</v>
      </c>
      <c r="E13" s="159" t="s">
        <v>3</v>
      </c>
      <c r="F13" s="160" t="s">
        <v>4</v>
      </c>
    </row>
    <row r="14" spans="2:8" x14ac:dyDescent="0.25">
      <c r="B14" s="161"/>
      <c r="C14" s="162"/>
      <c r="D14" s="162"/>
      <c r="E14" s="162"/>
      <c r="F14" s="163"/>
    </row>
    <row r="15" spans="2:8" x14ac:dyDescent="0.25">
      <c r="B15" s="107"/>
      <c r="C15" s="1"/>
      <c r="D15" s="1"/>
      <c r="E15" s="1"/>
      <c r="F15" s="106"/>
    </row>
    <row r="16" spans="2:8" x14ac:dyDescent="0.25">
      <c r="B16" s="107"/>
      <c r="C16" s="1"/>
      <c r="D16" s="1"/>
      <c r="E16" s="1"/>
      <c r="F16" s="106"/>
    </row>
    <row r="17" spans="2:7" x14ac:dyDescent="0.25">
      <c r="B17" s="107"/>
      <c r="C17" s="1"/>
      <c r="D17" s="1"/>
      <c r="E17" s="1"/>
      <c r="F17" s="106"/>
    </row>
    <row r="18" spans="2:7" ht="15.75" thickBot="1" x14ac:dyDescent="0.3">
      <c r="B18" s="108"/>
      <c r="C18" s="109"/>
      <c r="D18" s="109"/>
      <c r="E18" s="109"/>
      <c r="F18" s="110"/>
    </row>
    <row r="19" spans="2:7" x14ac:dyDescent="0.25">
      <c r="B19"/>
      <c r="C19"/>
      <c r="D19"/>
      <c r="E19"/>
      <c r="F19"/>
    </row>
    <row r="20" spans="2:7" x14ac:dyDescent="0.25">
      <c r="B20" s="2" t="s">
        <v>347</v>
      </c>
      <c r="C20"/>
      <c r="D20"/>
      <c r="E20"/>
      <c r="F20"/>
    </row>
    <row r="21" spans="2:7" x14ac:dyDescent="0.25">
      <c r="B21"/>
      <c r="C21"/>
      <c r="D21"/>
      <c r="E21"/>
      <c r="F21"/>
    </row>
    <row r="22" spans="2:7" x14ac:dyDescent="0.25">
      <c r="B22"/>
      <c r="C22"/>
      <c r="D22"/>
      <c r="E22"/>
      <c r="F22"/>
    </row>
    <row r="23" spans="2:7" x14ac:dyDescent="0.25">
      <c r="B23" s="469" t="s">
        <v>348</v>
      </c>
      <c r="C23" s="470"/>
      <c r="D23" s="470"/>
      <c r="E23" s="470"/>
      <c r="F23" s="471"/>
      <c r="G23" s="67"/>
    </row>
    <row r="24" spans="2:7" ht="15.75" thickBot="1" x14ac:dyDescent="0.3"/>
    <row r="25" spans="2:7" ht="45" x14ac:dyDescent="0.25">
      <c r="B25" s="154" t="s">
        <v>342</v>
      </c>
      <c r="C25" s="155" t="s">
        <v>343</v>
      </c>
      <c r="D25" s="155" t="s">
        <v>349</v>
      </c>
      <c r="E25" s="155" t="s">
        <v>350</v>
      </c>
      <c r="F25" s="157" t="s">
        <v>351</v>
      </c>
    </row>
    <row r="26" spans="2:7" ht="15.75" thickBot="1" x14ac:dyDescent="0.3">
      <c r="B26" s="158" t="s">
        <v>0</v>
      </c>
      <c r="C26" s="159" t="s">
        <v>1</v>
      </c>
      <c r="D26" s="159" t="s">
        <v>2</v>
      </c>
      <c r="E26" s="159" t="s">
        <v>3</v>
      </c>
      <c r="F26" s="160" t="s">
        <v>4</v>
      </c>
    </row>
    <row r="27" spans="2:7" x14ac:dyDescent="0.25">
      <c r="B27" s="161"/>
      <c r="C27" s="162"/>
      <c r="D27" s="162"/>
      <c r="E27" s="162"/>
      <c r="F27" s="163"/>
    </row>
    <row r="28" spans="2:7" x14ac:dyDescent="0.25">
      <c r="B28" s="107"/>
      <c r="C28" s="1"/>
      <c r="D28" s="1"/>
      <c r="E28" s="1"/>
      <c r="F28" s="106"/>
    </row>
    <row r="29" spans="2:7" x14ac:dyDescent="0.25">
      <c r="B29" s="107"/>
      <c r="C29" s="1"/>
      <c r="D29" s="1"/>
      <c r="E29" s="1"/>
      <c r="F29" s="106"/>
    </row>
    <row r="30" spans="2:7" x14ac:dyDescent="0.25">
      <c r="B30" s="107"/>
      <c r="C30" s="1"/>
      <c r="D30" s="1"/>
      <c r="E30" s="1"/>
      <c r="F30" s="106"/>
    </row>
    <row r="31" spans="2:7" x14ac:dyDescent="0.25">
      <c r="B31" s="107"/>
      <c r="C31" s="1"/>
      <c r="D31" s="1"/>
      <c r="E31" s="1"/>
      <c r="F31" s="106"/>
    </row>
    <row r="32" spans="2:7" ht="15.75" thickBot="1" x14ac:dyDescent="0.3">
      <c r="B32" s="108"/>
      <c r="C32" s="109"/>
      <c r="D32" s="109"/>
      <c r="E32" s="109"/>
      <c r="F32" s="110"/>
    </row>
    <row r="33" spans="2:6" ht="23.45" customHeight="1" x14ac:dyDescent="0.25">
      <c r="B33"/>
      <c r="C33"/>
      <c r="D33"/>
      <c r="E33"/>
      <c r="F33"/>
    </row>
    <row r="34" spans="2:6" ht="39" customHeight="1" x14ac:dyDescent="0.25">
      <c r="B34" s="462" t="s">
        <v>289</v>
      </c>
      <c r="C34" s="462"/>
      <c r="D34" s="462"/>
      <c r="E34" s="462"/>
      <c r="F34"/>
    </row>
    <row r="35" spans="2:6" ht="12" customHeight="1" x14ac:dyDescent="0.25">
      <c r="B35"/>
      <c r="C35"/>
      <c r="D35"/>
      <c r="E35"/>
      <c r="F35"/>
    </row>
    <row r="36" spans="2:6" x14ac:dyDescent="0.25">
      <c r="B36" s="16" t="s">
        <v>39</v>
      </c>
      <c r="C36" s="17"/>
      <c r="D36" s="17"/>
      <c r="E36" s="17"/>
      <c r="F36" s="17"/>
    </row>
    <row r="37" spans="2:6" x14ac:dyDescent="0.25">
      <c r="B37" s="17" t="s">
        <v>36</v>
      </c>
      <c r="C37" s="17"/>
      <c r="D37" s="17"/>
      <c r="E37" s="17"/>
      <c r="F37" s="17"/>
    </row>
    <row r="38" spans="2:6" x14ac:dyDescent="0.25">
      <c r="B38" s="17"/>
      <c r="C38" s="461" t="s">
        <v>180</v>
      </c>
      <c r="D38" s="461"/>
      <c r="E38" s="461"/>
      <c r="F38" s="461"/>
    </row>
    <row r="39" spans="2:6" x14ac:dyDescent="0.25">
      <c r="B39" s="17"/>
      <c r="C39" s="461" t="s">
        <v>37</v>
      </c>
      <c r="D39" s="461"/>
      <c r="E39" s="461"/>
      <c r="F39" s="461"/>
    </row>
    <row r="40" spans="2:6" ht="40.5" customHeight="1" x14ac:dyDescent="0.25">
      <c r="B40" s="461" t="s">
        <v>38</v>
      </c>
      <c r="C40" s="461"/>
      <c r="D40" s="461"/>
      <c r="E40" s="461"/>
      <c r="F40" s="461"/>
    </row>
  </sheetData>
  <mergeCells count="9">
    <mergeCell ref="C39:F39"/>
    <mergeCell ref="B40:F40"/>
    <mergeCell ref="B4:F4"/>
    <mergeCell ref="B10:F10"/>
    <mergeCell ref="B23:F23"/>
    <mergeCell ref="C38:F38"/>
    <mergeCell ref="B34:E34"/>
    <mergeCell ref="B5:F5"/>
    <mergeCell ref="B6:F6"/>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pageSetUpPr fitToPage="1"/>
  </sheetPr>
  <dimension ref="B1:F20"/>
  <sheetViews>
    <sheetView showGridLines="0" workbookViewId="0">
      <selection activeCell="E20" sqref="E20"/>
    </sheetView>
  </sheetViews>
  <sheetFormatPr defaultRowHeight="15" x14ac:dyDescent="0.25"/>
  <cols>
    <col min="1" max="1" width="3.7109375" customWidth="1"/>
    <col min="2" max="2" width="72.42578125" customWidth="1"/>
    <col min="3" max="3" width="40.85546875" customWidth="1"/>
  </cols>
  <sheetData>
    <row r="1" spans="2:6" ht="10.15" customHeight="1" x14ac:dyDescent="0.25"/>
    <row r="2" spans="2:6" ht="15" customHeight="1" x14ac:dyDescent="0.25">
      <c r="B2" s="73" t="str">
        <f>+Přehled!B2</f>
        <v>CYRRUS CORPORATE FINANCE, a.s.</v>
      </c>
      <c r="C2" s="276" t="s">
        <v>223</v>
      </c>
      <c r="D2" s="73"/>
    </row>
    <row r="3" spans="2:6" ht="10.15" customHeight="1" x14ac:dyDescent="0.25"/>
    <row r="4" spans="2:6" ht="16.149999999999999" customHeight="1" x14ac:dyDescent="0.25">
      <c r="B4" s="474" t="s">
        <v>352</v>
      </c>
      <c r="C4" s="475"/>
    </row>
    <row r="5" spans="2:6" ht="38.1" customHeight="1" x14ac:dyDescent="0.25">
      <c r="B5" s="421" t="s">
        <v>353</v>
      </c>
      <c r="C5" s="421"/>
    </row>
    <row r="6" spans="2:6" ht="58.9" customHeight="1" x14ac:dyDescent="0.25">
      <c r="B6" s="417" t="s">
        <v>399</v>
      </c>
      <c r="C6" s="417"/>
    </row>
    <row r="7" spans="2:6" ht="16.149999999999999" customHeight="1" x14ac:dyDescent="0.25">
      <c r="B7" s="84" t="s">
        <v>40</v>
      </c>
      <c r="C7" s="40">
        <f>'IF RM1'!D7</f>
        <v>45291</v>
      </c>
    </row>
    <row r="8" spans="2:6" ht="19.149999999999999" customHeight="1" x14ac:dyDescent="0.25">
      <c r="B8" s="80" t="s">
        <v>221</v>
      </c>
    </row>
    <row r="9" spans="2:6" ht="15" customHeight="1" thickBot="1" x14ac:dyDescent="0.3">
      <c r="B9" s="320"/>
    </row>
    <row r="10" spans="2:6" ht="37.15" customHeight="1" x14ac:dyDescent="0.25">
      <c r="B10" s="476" t="s">
        <v>355</v>
      </c>
      <c r="C10" s="477"/>
    </row>
    <row r="11" spans="2:6" ht="15.75" thickBot="1" x14ac:dyDescent="0.3">
      <c r="B11" s="478" t="s">
        <v>0</v>
      </c>
      <c r="C11" s="479"/>
    </row>
    <row r="12" spans="2:6" ht="70.5" customHeight="1" thickBot="1" x14ac:dyDescent="0.3">
      <c r="B12" s="480"/>
      <c r="C12" s="481"/>
    </row>
    <row r="13" spans="2:6" ht="15.6" customHeight="1" x14ac:dyDescent="0.25"/>
    <row r="14" spans="2:6" ht="39.6" customHeight="1" x14ac:dyDescent="0.25">
      <c r="B14" s="462" t="s">
        <v>354</v>
      </c>
      <c r="C14" s="462"/>
    </row>
    <row r="16" spans="2:6" x14ac:dyDescent="0.25">
      <c r="B16" s="16" t="s">
        <v>39</v>
      </c>
      <c r="C16" s="17"/>
      <c r="D16" s="17"/>
      <c r="E16" s="17"/>
      <c r="F16" s="17"/>
    </row>
    <row r="17" spans="2:6" x14ac:dyDescent="0.25">
      <c r="B17" s="17" t="s">
        <v>36</v>
      </c>
      <c r="C17" s="17"/>
      <c r="D17" s="17"/>
      <c r="E17" s="17"/>
      <c r="F17" s="17"/>
    </row>
    <row r="18" spans="2:6" ht="32.450000000000003" customHeight="1" x14ac:dyDescent="0.25">
      <c r="B18" s="461" t="s">
        <v>180</v>
      </c>
      <c r="C18" s="461"/>
      <c r="D18" s="17"/>
      <c r="E18" s="17"/>
      <c r="F18" s="17"/>
    </row>
    <row r="19" spans="2:6" ht="33" customHeight="1" x14ac:dyDescent="0.25">
      <c r="B19" s="461" t="s">
        <v>37</v>
      </c>
      <c r="C19" s="461"/>
      <c r="D19" s="17"/>
      <c r="E19" s="17"/>
      <c r="F19" s="17"/>
    </row>
    <row r="20" spans="2:6" ht="33" customHeight="1" x14ac:dyDescent="0.25">
      <c r="B20" s="461" t="s">
        <v>38</v>
      </c>
      <c r="C20" s="461"/>
      <c r="D20" s="17"/>
      <c r="E20" s="17"/>
      <c r="F20" s="49"/>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pageSetUpPr fitToPage="1"/>
  </sheetPr>
  <dimension ref="B1:F29"/>
  <sheetViews>
    <sheetView workbookViewId="0"/>
  </sheetViews>
  <sheetFormatPr defaultRowHeight="15" x14ac:dyDescent="0.25"/>
  <cols>
    <col min="1" max="1" width="3.7109375" customWidth="1"/>
    <col min="2" max="2" width="10.28515625" customWidth="1"/>
    <col min="3" max="3" width="41.7109375" customWidth="1"/>
    <col min="4" max="4" width="94.7109375" customWidth="1"/>
    <col min="5" max="5" width="26.7109375" customWidth="1"/>
    <col min="6" max="6" width="16.7109375" customWidth="1"/>
  </cols>
  <sheetData>
    <row r="1" spans="2:6" ht="10.15" customHeight="1" x14ac:dyDescent="0.25"/>
    <row r="2" spans="2:6" ht="15.75" x14ac:dyDescent="0.25">
      <c r="B2" s="73" t="str">
        <f>Přehled!B2</f>
        <v>CYRRUS CORPORATE FINANCE, a.s.</v>
      </c>
      <c r="D2" s="276" t="s">
        <v>223</v>
      </c>
    </row>
    <row r="3" spans="2:6" ht="10.15" customHeight="1" x14ac:dyDescent="0.25"/>
    <row r="4" spans="2:6" ht="15.75" x14ac:dyDescent="0.25">
      <c r="B4" s="54" t="s">
        <v>360</v>
      </c>
      <c r="C4" s="42"/>
      <c r="D4" s="43"/>
      <c r="F4" s="67"/>
    </row>
    <row r="5" spans="2:6" ht="21" customHeight="1" x14ac:dyDescent="0.25">
      <c r="B5" s="483" t="s">
        <v>367</v>
      </c>
      <c r="C5" s="483"/>
      <c r="D5" s="483"/>
      <c r="F5" s="68"/>
    </row>
    <row r="6" spans="2:6" ht="39" customHeight="1" x14ac:dyDescent="0.25">
      <c r="B6" s="484" t="s">
        <v>226</v>
      </c>
      <c r="C6" s="484"/>
      <c r="D6" s="484"/>
      <c r="E6" s="324"/>
      <c r="F6" s="324"/>
    </row>
    <row r="7" spans="2:6" x14ac:dyDescent="0.25">
      <c r="B7" s="38" t="s">
        <v>40</v>
      </c>
      <c r="C7" s="39"/>
      <c r="D7" s="40">
        <f>'IF RM1'!D7</f>
        <v>45291</v>
      </c>
    </row>
    <row r="9" spans="2:6" ht="15.75" thickBot="1" x14ac:dyDescent="0.3">
      <c r="B9" s="5"/>
      <c r="C9" s="5"/>
      <c r="D9" s="5"/>
    </row>
    <row r="10" spans="2:6" ht="16.149999999999999" customHeight="1" x14ac:dyDescent="0.25">
      <c r="B10" s="5"/>
      <c r="C10" s="5"/>
      <c r="D10" s="36" t="s">
        <v>0</v>
      </c>
    </row>
    <row r="11" spans="2:6" ht="15.75" thickBot="1" x14ac:dyDescent="0.3">
      <c r="B11" s="6"/>
      <c r="C11" s="69"/>
      <c r="D11" s="92" t="s">
        <v>12</v>
      </c>
    </row>
    <row r="12" spans="2:6" ht="135" x14ac:dyDescent="0.25">
      <c r="B12" s="325">
        <v>1</v>
      </c>
      <c r="C12" s="326" t="s">
        <v>368</v>
      </c>
      <c r="D12" s="327"/>
    </row>
    <row r="13" spans="2:6" x14ac:dyDescent="0.25">
      <c r="B13" s="328"/>
    </row>
    <row r="14" spans="2:6" x14ac:dyDescent="0.25">
      <c r="B14" s="328"/>
    </row>
    <row r="15" spans="2:6" x14ac:dyDescent="0.25">
      <c r="B15" s="329" t="s">
        <v>361</v>
      </c>
      <c r="C15" t="s">
        <v>371</v>
      </c>
    </row>
    <row r="16" spans="2:6" x14ac:dyDescent="0.25">
      <c r="B16" s="328"/>
    </row>
    <row r="17" spans="2:4" ht="29.25" customHeight="1" x14ac:dyDescent="0.25">
      <c r="B17" s="329" t="s">
        <v>366</v>
      </c>
      <c r="C17" s="482" t="s">
        <v>362</v>
      </c>
      <c r="D17" s="482"/>
    </row>
    <row r="18" spans="2:4" ht="30.75" customHeight="1" x14ac:dyDescent="0.25">
      <c r="B18" s="70"/>
      <c r="C18" s="482" t="s">
        <v>363</v>
      </c>
      <c r="D18" s="482"/>
    </row>
    <row r="19" spans="2:4" ht="30.75" customHeight="1" x14ac:dyDescent="0.25">
      <c r="C19" s="482" t="s">
        <v>364</v>
      </c>
      <c r="D19" s="482"/>
    </row>
    <row r="20" spans="2:4" ht="30" customHeight="1" x14ac:dyDescent="0.25">
      <c r="C20" s="482" t="s">
        <v>365</v>
      </c>
      <c r="D20" s="482"/>
    </row>
    <row r="21" spans="2:4" ht="33.75" customHeight="1" x14ac:dyDescent="0.25">
      <c r="C21" s="482" t="s">
        <v>372</v>
      </c>
      <c r="D21" s="482"/>
    </row>
    <row r="22" spans="2:4" ht="13.15" customHeight="1" x14ac:dyDescent="0.25"/>
    <row r="29" spans="2:4" ht="15" customHeight="1" x14ac:dyDescent="0.25"/>
  </sheetData>
  <mergeCells count="7">
    <mergeCell ref="C21:D21"/>
    <mergeCell ref="B5:D5"/>
    <mergeCell ref="B6:D6"/>
    <mergeCell ref="C17:D17"/>
    <mergeCell ref="C18:D18"/>
    <mergeCell ref="C19:D19"/>
    <mergeCell ref="C20:D20"/>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workbookViewId="0">
      <selection activeCell="D12" sqref="D12"/>
    </sheetView>
  </sheetViews>
  <sheetFormatPr defaultRowHeight="15" x14ac:dyDescent="0.25"/>
  <cols>
    <col min="1" max="1" width="3.7109375" customWidth="1"/>
    <col min="3" max="3" width="46.42578125" customWidth="1"/>
    <col min="4" max="4" width="69.7109375" customWidth="1"/>
    <col min="5" max="5" width="12.28515625" customWidth="1"/>
  </cols>
  <sheetData>
    <row r="1" spans="2:5" ht="10.15" customHeight="1" x14ac:dyDescent="0.25"/>
    <row r="2" spans="2:5" ht="15.75" x14ac:dyDescent="0.25">
      <c r="B2" s="73" t="str">
        <f>+Přehled!B2</f>
        <v>CYRRUS CORPORATE FINANCE, a.s.</v>
      </c>
      <c r="D2" s="276" t="s">
        <v>223</v>
      </c>
    </row>
    <row r="3" spans="2:5" ht="10.15" customHeight="1" x14ac:dyDescent="0.25"/>
    <row r="4" spans="2:5" ht="16.149999999999999" customHeight="1" x14ac:dyDescent="0.25">
      <c r="B4" s="41" t="s">
        <v>217</v>
      </c>
      <c r="C4" s="42"/>
      <c r="D4" s="43"/>
      <c r="E4" s="67"/>
    </row>
    <row r="5" spans="2:5" ht="16.5" customHeight="1" x14ac:dyDescent="0.25">
      <c r="B5" s="398" t="s">
        <v>272</v>
      </c>
      <c r="C5" s="398"/>
      <c r="D5" s="398"/>
      <c r="E5" s="68"/>
    </row>
    <row r="6" spans="2:5" ht="16.5" customHeight="1" x14ac:dyDescent="0.25">
      <c r="B6" s="175" t="s">
        <v>225</v>
      </c>
      <c r="C6" s="15"/>
      <c r="D6" s="5"/>
      <c r="E6" s="68"/>
    </row>
    <row r="7" spans="2:5" ht="16.149999999999999" customHeight="1" x14ac:dyDescent="0.25">
      <c r="B7" s="38" t="s">
        <v>40</v>
      </c>
      <c r="C7" s="39"/>
      <c r="D7" s="348">
        <v>45291</v>
      </c>
    </row>
    <row r="8" spans="2:5" ht="16.149999999999999" customHeight="1" x14ac:dyDescent="0.25">
      <c r="D8" s="83"/>
    </row>
    <row r="9" spans="2:5" ht="15.75" thickBot="1" x14ac:dyDescent="0.3">
      <c r="D9" s="5"/>
    </row>
    <row r="10" spans="2:5" x14ac:dyDescent="0.25">
      <c r="B10" s="5"/>
      <c r="C10" s="5"/>
      <c r="D10" s="36" t="s">
        <v>0</v>
      </c>
    </row>
    <row r="11" spans="2:5" ht="15.75" thickBot="1" x14ac:dyDescent="0.3">
      <c r="B11" s="6"/>
      <c r="C11" s="7"/>
      <c r="D11" s="92" t="s">
        <v>12</v>
      </c>
    </row>
    <row r="12" spans="2:5" ht="94.15" customHeight="1" thickBot="1" x14ac:dyDescent="0.3">
      <c r="B12" s="93">
        <v>1</v>
      </c>
      <c r="C12" s="94" t="s">
        <v>385</v>
      </c>
      <c r="D12" s="354" t="s">
        <v>410</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zoomScale="85" zoomScaleNormal="85" workbookViewId="0">
      <selection activeCell="D12" sqref="D12"/>
    </sheetView>
  </sheetViews>
  <sheetFormatPr defaultRowHeight="15" x14ac:dyDescent="0.25"/>
  <cols>
    <col min="1" max="1" width="3.7109375" customWidth="1"/>
    <col min="2" max="2" width="8.28515625" customWidth="1"/>
    <col min="3" max="3" width="65.28515625" customWidth="1"/>
    <col min="4" max="4" width="65.5703125" customWidth="1"/>
    <col min="5" max="5" width="16" customWidth="1"/>
    <col min="6" max="6" width="16.7109375" customWidth="1"/>
  </cols>
  <sheetData>
    <row r="1" spans="2:6" ht="10.15" customHeight="1" x14ac:dyDescent="0.25"/>
    <row r="2" spans="2:6" ht="15.75" x14ac:dyDescent="0.25">
      <c r="B2" s="73" t="str">
        <f>+Přehled!B2</f>
        <v>CYRRUS CORPORATE FINANCE, a.s.</v>
      </c>
      <c r="D2" s="276" t="s">
        <v>223</v>
      </c>
    </row>
    <row r="3" spans="2:6" ht="10.15" customHeight="1" x14ac:dyDescent="0.25"/>
    <row r="4" spans="2:6" ht="15.75" x14ac:dyDescent="0.25">
      <c r="B4" s="54" t="s">
        <v>197</v>
      </c>
      <c r="C4" s="42"/>
      <c r="D4" s="43"/>
      <c r="F4" s="67"/>
    </row>
    <row r="5" spans="2:6" ht="14.45" customHeight="1" x14ac:dyDescent="0.25">
      <c r="B5" s="398" t="s">
        <v>272</v>
      </c>
      <c r="C5" s="398"/>
      <c r="D5" s="398"/>
      <c r="F5" s="68"/>
    </row>
    <row r="6" spans="2:6" ht="16.899999999999999" customHeight="1" x14ac:dyDescent="0.25">
      <c r="B6" s="175" t="s">
        <v>225</v>
      </c>
      <c r="C6" s="15"/>
      <c r="D6" s="5"/>
      <c r="F6" s="68"/>
    </row>
    <row r="7" spans="2:6" x14ac:dyDescent="0.25">
      <c r="B7" s="38" t="s">
        <v>40</v>
      </c>
      <c r="C7" s="39"/>
      <c r="D7" s="348">
        <f>'IF RM1'!D7</f>
        <v>45291</v>
      </c>
    </row>
    <row r="9" spans="2:6" ht="15.75" thickBot="1" x14ac:dyDescent="0.3">
      <c r="B9" s="5"/>
      <c r="C9" s="5"/>
      <c r="D9" s="5"/>
    </row>
    <row r="10" spans="2:6" ht="16.149999999999999" customHeight="1" x14ac:dyDescent="0.25">
      <c r="B10" s="5"/>
      <c r="C10" s="5"/>
      <c r="D10" s="36" t="s">
        <v>0</v>
      </c>
    </row>
    <row r="11" spans="2:6" ht="16.149999999999999" customHeight="1" thickBot="1" x14ac:dyDescent="0.3">
      <c r="B11" s="6"/>
      <c r="C11" s="69"/>
      <c r="D11" s="92" t="s">
        <v>12</v>
      </c>
    </row>
    <row r="12" spans="2:6" ht="330" x14ac:dyDescent="0.25">
      <c r="B12" s="95">
        <v>1</v>
      </c>
      <c r="C12" s="96" t="s">
        <v>207</v>
      </c>
      <c r="D12" s="371" t="s">
        <v>437</v>
      </c>
    </row>
    <row r="13" spans="2:6" ht="75" x14ac:dyDescent="0.25">
      <c r="B13" s="97">
        <v>2</v>
      </c>
      <c r="C13" s="164" t="s">
        <v>210</v>
      </c>
      <c r="D13" s="355" t="s">
        <v>411</v>
      </c>
    </row>
    <row r="14" spans="2:6" ht="165.75" thickBot="1" x14ac:dyDescent="0.3">
      <c r="B14" s="98">
        <v>3</v>
      </c>
      <c r="C14" s="99" t="s">
        <v>198</v>
      </c>
      <c r="D14" s="356" t="s">
        <v>412</v>
      </c>
    </row>
    <row r="16" spans="2:6" x14ac:dyDescent="0.25">
      <c r="B16" s="70" t="s">
        <v>208</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3"/>
  <sheetViews>
    <sheetView showGridLines="0" workbookViewId="0">
      <selection activeCell="F23" sqref="F23"/>
    </sheetView>
  </sheetViews>
  <sheetFormatPr defaultRowHeight="15" x14ac:dyDescent="0.25"/>
  <cols>
    <col min="1" max="1" width="3.7109375" customWidth="1"/>
    <col min="3" max="3" width="59.28515625" customWidth="1"/>
    <col min="4" max="4" width="18" customWidth="1"/>
    <col min="5" max="5" width="6.7109375" customWidth="1"/>
    <col min="6" max="6" width="36.140625" customWidth="1"/>
  </cols>
  <sheetData>
    <row r="1" spans="2:5" ht="10.15" customHeight="1" x14ac:dyDescent="0.25"/>
    <row r="2" spans="2:5" ht="15.75" x14ac:dyDescent="0.25">
      <c r="B2" s="73" t="str">
        <f>+Přehled!B2</f>
        <v>CYRRUS CORPORATE FINANCE, a.s.</v>
      </c>
      <c r="D2" s="276" t="s">
        <v>223</v>
      </c>
    </row>
    <row r="3" spans="2:5" ht="10.15" customHeight="1" x14ac:dyDescent="0.25"/>
    <row r="4" spans="2:5" ht="18.600000000000001" customHeight="1" x14ac:dyDescent="0.25">
      <c r="B4" s="280" t="s">
        <v>234</v>
      </c>
      <c r="C4" s="89"/>
      <c r="D4" s="82"/>
      <c r="E4" s="11"/>
    </row>
    <row r="5" spans="2:5" ht="25.15" customHeight="1" x14ac:dyDescent="0.25">
      <c r="B5" s="399" t="s">
        <v>273</v>
      </c>
      <c r="C5" s="399"/>
      <c r="D5" s="399"/>
    </row>
    <row r="6" spans="2:5" ht="16.149999999999999" customHeight="1" x14ac:dyDescent="0.25">
      <c r="B6" s="18" t="s">
        <v>43</v>
      </c>
      <c r="C6" s="5"/>
      <c r="D6" s="5"/>
    </row>
    <row r="7" spans="2:5" ht="16.149999999999999" customHeight="1" x14ac:dyDescent="0.25">
      <c r="B7" s="175" t="s">
        <v>225</v>
      </c>
      <c r="C7" s="15"/>
      <c r="D7" s="5"/>
    </row>
    <row r="8" spans="2:5" ht="16.149999999999999" customHeight="1" x14ac:dyDescent="0.25">
      <c r="B8" s="38" t="s">
        <v>40</v>
      </c>
      <c r="C8" s="39"/>
      <c r="D8" s="348">
        <f>'IF RM1'!D7</f>
        <v>45291</v>
      </c>
    </row>
    <row r="9" spans="2:5" ht="16.149999999999999" customHeight="1" x14ac:dyDescent="0.25">
      <c r="B9" s="14"/>
      <c r="C9" s="15"/>
      <c r="D9" s="5"/>
    </row>
    <row r="10" spans="2:5" x14ac:dyDescent="0.25">
      <c r="B10" s="5"/>
      <c r="C10" s="5"/>
    </row>
    <row r="11" spans="2:5" ht="15.75" thickBot="1" x14ac:dyDescent="0.3">
      <c r="B11" s="6"/>
      <c r="C11" s="7"/>
    </row>
    <row r="12" spans="2:5" ht="30" x14ac:dyDescent="0.25">
      <c r="B12" s="100"/>
      <c r="C12" s="341" t="s">
        <v>389</v>
      </c>
      <c r="D12" s="400" t="s">
        <v>206</v>
      </c>
    </row>
    <row r="13" spans="2:5" ht="15.75" thickBot="1" x14ac:dyDescent="0.3">
      <c r="B13" s="101"/>
      <c r="C13" s="102" t="s">
        <v>194</v>
      </c>
      <c r="D13" s="401"/>
    </row>
    <row r="14" spans="2:5" x14ac:dyDescent="0.25">
      <c r="B14" s="95">
        <v>1</v>
      </c>
      <c r="C14" s="103" t="s">
        <v>402</v>
      </c>
      <c r="D14" s="104">
        <v>6</v>
      </c>
    </row>
    <row r="15" spans="2:5" x14ac:dyDescent="0.25">
      <c r="B15" s="97">
        <v>2</v>
      </c>
      <c r="C15" s="3" t="s">
        <v>403</v>
      </c>
      <c r="D15" s="105">
        <v>7</v>
      </c>
    </row>
    <row r="16" spans="2:5" x14ac:dyDescent="0.25">
      <c r="B16" s="97">
        <v>3</v>
      </c>
      <c r="C16" s="3" t="s">
        <v>404</v>
      </c>
      <c r="D16" s="105">
        <v>2</v>
      </c>
    </row>
    <row r="17" spans="2:4" x14ac:dyDescent="0.25">
      <c r="B17" s="97">
        <v>4</v>
      </c>
      <c r="C17" s="1" t="s">
        <v>405</v>
      </c>
      <c r="D17" s="255">
        <v>6</v>
      </c>
    </row>
    <row r="18" spans="2:4" x14ac:dyDescent="0.25">
      <c r="B18" s="97">
        <v>5</v>
      </c>
      <c r="C18" s="1" t="s">
        <v>406</v>
      </c>
      <c r="D18" s="255">
        <v>0</v>
      </c>
    </row>
    <row r="19" spans="2:4" x14ac:dyDescent="0.25">
      <c r="B19" s="349">
        <v>6</v>
      </c>
      <c r="C19" s="1" t="s">
        <v>407</v>
      </c>
      <c r="D19" s="255">
        <v>7</v>
      </c>
    </row>
    <row r="20" spans="2:4" ht="15.75" thickBot="1" x14ac:dyDescent="0.3">
      <c r="B20" s="108"/>
      <c r="C20" s="109"/>
      <c r="D20" s="110"/>
    </row>
    <row r="23" spans="2:4" ht="45.6" customHeight="1" x14ac:dyDescent="0.25">
      <c r="B23" s="402" t="s">
        <v>388</v>
      </c>
      <c r="C23" s="402"/>
      <c r="D23" s="402"/>
    </row>
  </sheetData>
  <mergeCells count="3">
    <mergeCell ref="B5:D5"/>
    <mergeCell ref="D12:D13"/>
    <mergeCell ref="B23:D2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9"/>
  <sheetViews>
    <sheetView showGridLines="0" workbookViewId="0">
      <selection activeCell="D35" sqref="D35"/>
    </sheetView>
  </sheetViews>
  <sheetFormatPr defaultRowHeight="15" x14ac:dyDescent="0.25"/>
  <cols>
    <col min="1" max="1" width="3.7109375" customWidth="1"/>
    <col min="3" max="3" width="63.140625" customWidth="1"/>
    <col min="4" max="4" width="69.28515625" customWidth="1"/>
    <col min="5" max="5" width="31.42578125" customWidth="1"/>
  </cols>
  <sheetData>
    <row r="1" spans="2:5" ht="10.15" customHeight="1" x14ac:dyDescent="0.25"/>
    <row r="2" spans="2:5" ht="15.75" x14ac:dyDescent="0.25">
      <c r="B2" s="73" t="str">
        <f>+Přehled!B2</f>
        <v>CYRRUS CORPORATE FINANCE, a.s.</v>
      </c>
      <c r="D2" s="276" t="s">
        <v>223</v>
      </c>
    </row>
    <row r="3" spans="2:5" ht="10.15" customHeight="1" x14ac:dyDescent="0.25"/>
    <row r="4" spans="2:5" ht="19.149999999999999" customHeight="1" x14ac:dyDescent="0.25">
      <c r="B4" s="279" t="s">
        <v>31</v>
      </c>
      <c r="C4" s="47"/>
      <c r="D4" s="43"/>
    </row>
    <row r="5" spans="2:5" ht="20.100000000000001" customHeight="1" x14ac:dyDescent="0.25">
      <c r="B5" s="403" t="s">
        <v>274</v>
      </c>
      <c r="C5" s="403"/>
      <c r="D5" s="403"/>
    </row>
    <row r="6" spans="2:5" ht="20.100000000000001" customHeight="1" x14ac:dyDescent="0.25">
      <c r="B6" s="175" t="s">
        <v>225</v>
      </c>
      <c r="C6" s="15"/>
      <c r="D6" s="5"/>
    </row>
    <row r="7" spans="2:5" ht="20.100000000000001" customHeight="1" x14ac:dyDescent="0.25">
      <c r="B7" s="38" t="s">
        <v>40</v>
      </c>
      <c r="C7" s="39"/>
      <c r="D7" s="348">
        <f>'IF RM1'!D7</f>
        <v>45291</v>
      </c>
    </row>
    <row r="8" spans="2:5" ht="20.100000000000001" customHeight="1" thickBot="1" x14ac:dyDescent="0.3">
      <c r="B8" s="5"/>
      <c r="C8" s="5"/>
      <c r="D8" s="5"/>
    </row>
    <row r="9" spans="2:5" x14ac:dyDescent="0.25">
      <c r="B9" s="5"/>
      <c r="C9" s="5"/>
      <c r="D9" s="74" t="s">
        <v>0</v>
      </c>
      <c r="E9" s="87" t="s">
        <v>1</v>
      </c>
    </row>
    <row r="10" spans="2:5" ht="15.75" thickBot="1" x14ac:dyDescent="0.3">
      <c r="B10" s="6"/>
      <c r="C10" s="7"/>
      <c r="D10" s="111" t="s">
        <v>12</v>
      </c>
      <c r="E10" s="88" t="s">
        <v>201</v>
      </c>
    </row>
    <row r="11" spans="2:5" ht="14.45" customHeight="1" x14ac:dyDescent="0.25">
      <c r="B11" s="100"/>
      <c r="C11" s="112" t="s">
        <v>32</v>
      </c>
      <c r="D11" s="113"/>
      <c r="E11" s="405" t="s">
        <v>262</v>
      </c>
    </row>
    <row r="12" spans="2:5" ht="60" x14ac:dyDescent="0.25">
      <c r="B12" s="97">
        <v>1</v>
      </c>
      <c r="C12" s="30" t="s">
        <v>373</v>
      </c>
      <c r="D12" s="357" t="s">
        <v>436</v>
      </c>
      <c r="E12" s="406"/>
    </row>
    <row r="13" spans="2:5" ht="14.45" customHeight="1" x14ac:dyDescent="0.25">
      <c r="B13" s="114"/>
      <c r="C13" s="53" t="s">
        <v>33</v>
      </c>
      <c r="D13" s="115"/>
      <c r="E13" s="407" t="s">
        <v>263</v>
      </c>
    </row>
    <row r="14" spans="2:5" ht="30" x14ac:dyDescent="0.25">
      <c r="B14" s="97">
        <v>2</v>
      </c>
      <c r="C14" s="9" t="s">
        <v>390</v>
      </c>
      <c r="D14" s="360" t="s">
        <v>413</v>
      </c>
      <c r="E14" s="408"/>
    </row>
    <row r="15" spans="2:5" x14ac:dyDescent="0.25">
      <c r="B15" s="97">
        <v>3</v>
      </c>
      <c r="C15" s="3" t="s">
        <v>41</v>
      </c>
      <c r="D15" s="358">
        <v>0</v>
      </c>
      <c r="E15" s="408"/>
    </row>
    <row r="16" spans="2:5" ht="15.75" thickBot="1" x14ac:dyDescent="0.3">
      <c r="B16" s="98">
        <v>4</v>
      </c>
      <c r="C16" s="116" t="s">
        <v>42</v>
      </c>
      <c r="D16" s="359">
        <v>0</v>
      </c>
      <c r="E16" s="409"/>
    </row>
    <row r="17" spans="2:4" ht="18.600000000000001" customHeight="1" x14ac:dyDescent="0.25"/>
    <row r="18" spans="2:4" ht="43.5" customHeight="1" x14ac:dyDescent="0.25">
      <c r="B18" s="404" t="s">
        <v>400</v>
      </c>
      <c r="C18" s="404"/>
      <c r="D18" s="404"/>
    </row>
    <row r="19" spans="2:4" x14ac:dyDescent="0.25">
      <c r="B19" s="410" t="s">
        <v>374</v>
      </c>
      <c r="C19" s="410"/>
      <c r="D19" s="410"/>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0"/>
  <sheetViews>
    <sheetView showGridLines="0" zoomScale="70" zoomScaleNormal="70" workbookViewId="0">
      <selection activeCell="H21" sqref="H21"/>
    </sheetView>
  </sheetViews>
  <sheetFormatPr defaultColWidth="11" defaultRowHeight="15" x14ac:dyDescent="0.25"/>
  <cols>
    <col min="1" max="1" width="3.7109375" customWidth="1"/>
    <col min="2" max="2" width="7.42578125" style="4" customWidth="1"/>
    <col min="3" max="3" width="86" customWidth="1"/>
    <col min="4" max="4" width="18.5703125" customWidth="1"/>
    <col min="5" max="5" width="42.85546875" customWidth="1"/>
    <col min="6" max="6" width="22.28515625" customWidth="1"/>
  </cols>
  <sheetData>
    <row r="1" spans="2:6" ht="10.15" customHeight="1" x14ac:dyDescent="0.25">
      <c r="B1" s="31"/>
    </row>
    <row r="2" spans="2:6" ht="15.75" x14ac:dyDescent="0.25">
      <c r="B2" s="73" t="str">
        <f>+Přehled!B2</f>
        <v>CYRRUS CORPORATE FINANCE, a.s.</v>
      </c>
      <c r="D2" s="73"/>
      <c r="E2" s="276" t="s">
        <v>223</v>
      </c>
    </row>
    <row r="3" spans="2:6" ht="10.15" customHeight="1" x14ac:dyDescent="0.25">
      <c r="B3" s="31"/>
    </row>
    <row r="4" spans="2:6" ht="20.100000000000001" customHeight="1" x14ac:dyDescent="0.25">
      <c r="B4" s="278" t="s">
        <v>249</v>
      </c>
      <c r="C4" s="42"/>
      <c r="D4" s="42"/>
      <c r="E4" s="55"/>
    </row>
    <row r="5" spans="2:6" ht="34.9" customHeight="1" x14ac:dyDescent="0.25">
      <c r="B5" s="399" t="s">
        <v>275</v>
      </c>
      <c r="C5" s="414"/>
      <c r="D5" s="414"/>
      <c r="E5" s="414"/>
    </row>
    <row r="6" spans="2:6" ht="16.149999999999999" customHeight="1" x14ac:dyDescent="0.25">
      <c r="B6" s="175" t="s">
        <v>225</v>
      </c>
      <c r="C6" s="11"/>
      <c r="D6" s="11"/>
      <c r="F6" s="67"/>
    </row>
    <row r="7" spans="2:6" ht="17.45" customHeight="1" x14ac:dyDescent="0.25">
      <c r="B7" s="38" t="s">
        <v>40</v>
      </c>
      <c r="C7" s="39"/>
      <c r="D7" s="91"/>
      <c r="E7" s="348">
        <f>'IF RM1'!D7</f>
        <v>45291</v>
      </c>
    </row>
    <row r="8" spans="2:6" x14ac:dyDescent="0.25">
      <c r="B8" s="14"/>
    </row>
    <row r="9" spans="2:6" ht="15.75" thickBot="1" x14ac:dyDescent="0.3">
      <c r="B9" s="14"/>
      <c r="D9" s="85" t="s">
        <v>205</v>
      </c>
      <c r="E9" s="85"/>
    </row>
    <row r="10" spans="2:6" x14ac:dyDescent="0.25">
      <c r="B10"/>
      <c r="D10" s="117" t="s">
        <v>84</v>
      </c>
      <c r="E10" s="118" t="s">
        <v>85</v>
      </c>
    </row>
    <row r="11" spans="2:6" ht="45.75" thickBot="1" x14ac:dyDescent="0.3">
      <c r="B11"/>
      <c r="D11" s="119" t="s">
        <v>391</v>
      </c>
      <c r="E11" s="120" t="s">
        <v>86</v>
      </c>
    </row>
    <row r="12" spans="2:6" ht="18" customHeight="1" thickBot="1" x14ac:dyDescent="0.3">
      <c r="B12" s="411" t="s">
        <v>392</v>
      </c>
      <c r="C12" s="412"/>
      <c r="D12" s="412"/>
      <c r="E12" s="413"/>
    </row>
    <row r="13" spans="2:6" x14ac:dyDescent="0.25">
      <c r="B13" s="198">
        <v>1</v>
      </c>
      <c r="C13" s="199" t="s">
        <v>87</v>
      </c>
      <c r="D13" s="485">
        <v>10584308.67</v>
      </c>
      <c r="E13" s="489"/>
      <c r="F13" s="361"/>
    </row>
    <row r="14" spans="2:6" x14ac:dyDescent="0.25">
      <c r="B14" s="200">
        <v>2</v>
      </c>
      <c r="C14" s="201" t="s">
        <v>88</v>
      </c>
      <c r="D14" s="486">
        <v>10584308.67</v>
      </c>
      <c r="E14" s="490"/>
    </row>
    <row r="15" spans="2:6" x14ac:dyDescent="0.25">
      <c r="B15" s="200">
        <v>3</v>
      </c>
      <c r="C15" s="201" t="s">
        <v>89</v>
      </c>
      <c r="D15" s="486">
        <v>10584308.67</v>
      </c>
      <c r="E15" s="490"/>
    </row>
    <row r="16" spans="2:6" x14ac:dyDescent="0.25">
      <c r="B16" s="97">
        <v>4</v>
      </c>
      <c r="C16" s="3" t="s">
        <v>90</v>
      </c>
      <c r="D16" s="487">
        <v>4000000</v>
      </c>
      <c r="E16" s="490" t="s">
        <v>414</v>
      </c>
    </row>
    <row r="17" spans="2:5" x14ac:dyDescent="0.25">
      <c r="B17" s="97">
        <v>5</v>
      </c>
      <c r="C17" s="3" t="s">
        <v>91</v>
      </c>
      <c r="D17" s="488"/>
      <c r="E17" s="490"/>
    </row>
    <row r="18" spans="2:5" x14ac:dyDescent="0.25">
      <c r="B18" s="97">
        <v>6</v>
      </c>
      <c r="C18" s="3" t="s">
        <v>92</v>
      </c>
      <c r="D18" s="487">
        <v>5829933.0899999999</v>
      </c>
      <c r="E18" s="490" t="s">
        <v>415</v>
      </c>
    </row>
    <row r="19" spans="2:5" x14ac:dyDescent="0.25">
      <c r="B19" s="97">
        <v>7</v>
      </c>
      <c r="C19" s="3" t="s">
        <v>93</v>
      </c>
      <c r="D19" s="487">
        <v>5829933.0899999999</v>
      </c>
      <c r="E19" s="490" t="s">
        <v>415</v>
      </c>
    </row>
    <row r="20" spans="2:5" x14ac:dyDescent="0.25">
      <c r="B20" s="97">
        <v>8</v>
      </c>
      <c r="C20" s="3" t="s">
        <v>94</v>
      </c>
      <c r="D20" s="487">
        <v>799008.32</v>
      </c>
      <c r="E20" s="490" t="s">
        <v>416</v>
      </c>
    </row>
    <row r="21" spans="2:5" x14ac:dyDescent="0.25">
      <c r="B21" s="97">
        <v>9</v>
      </c>
      <c r="C21" s="3" t="s">
        <v>95</v>
      </c>
      <c r="D21" s="487"/>
      <c r="E21" s="490"/>
    </row>
    <row r="22" spans="2:5" x14ac:dyDescent="0.25">
      <c r="B22" s="97">
        <v>10</v>
      </c>
      <c r="C22" s="3" t="s">
        <v>96</v>
      </c>
      <c r="D22" s="487">
        <v>-733.7</v>
      </c>
      <c r="E22" s="490" t="s">
        <v>418</v>
      </c>
    </row>
    <row r="23" spans="2:5" x14ac:dyDescent="0.25">
      <c r="B23" s="97">
        <v>11</v>
      </c>
      <c r="C23" s="3" t="s">
        <v>94</v>
      </c>
      <c r="D23" s="487"/>
      <c r="E23" s="490"/>
    </row>
    <row r="24" spans="2:5" x14ac:dyDescent="0.25">
      <c r="B24" s="97">
        <v>12</v>
      </c>
      <c r="C24" s="3" t="s">
        <v>97</v>
      </c>
      <c r="D24" s="487">
        <v>-43899.039999999979</v>
      </c>
      <c r="E24" s="490" t="s">
        <v>417</v>
      </c>
    </row>
    <row r="25" spans="2:5" x14ac:dyDescent="0.25">
      <c r="B25" s="97">
        <v>13</v>
      </c>
      <c r="C25" s="202" t="s">
        <v>98</v>
      </c>
      <c r="D25" s="487"/>
      <c r="E25" s="490"/>
    </row>
    <row r="26" spans="2:5" x14ac:dyDescent="0.25">
      <c r="B26" s="97">
        <v>14</v>
      </c>
      <c r="C26" s="203" t="s">
        <v>99</v>
      </c>
      <c r="D26" s="487"/>
      <c r="E26" s="490"/>
    </row>
    <row r="27" spans="2:5" x14ac:dyDescent="0.25">
      <c r="B27" s="97">
        <v>15</v>
      </c>
      <c r="C27" s="203" t="s">
        <v>100</v>
      </c>
      <c r="D27" s="487"/>
      <c r="E27" s="490"/>
    </row>
    <row r="28" spans="2:5" x14ac:dyDescent="0.25">
      <c r="B28" s="97">
        <v>16</v>
      </c>
      <c r="C28" s="203" t="s">
        <v>101</v>
      </c>
      <c r="D28" s="487"/>
      <c r="E28" s="490"/>
    </row>
    <row r="29" spans="2:5" x14ac:dyDescent="0.25">
      <c r="B29" s="97">
        <v>17</v>
      </c>
      <c r="C29" s="202" t="s">
        <v>102</v>
      </c>
      <c r="D29" s="487"/>
      <c r="E29" s="490"/>
    </row>
    <row r="30" spans="2:5" x14ac:dyDescent="0.25">
      <c r="B30" s="97">
        <v>18</v>
      </c>
      <c r="C30" s="202" t="s">
        <v>103</v>
      </c>
      <c r="D30" s="487"/>
      <c r="E30" s="490"/>
    </row>
    <row r="31" spans="2:5" x14ac:dyDescent="0.25">
      <c r="B31" s="97">
        <v>19</v>
      </c>
      <c r="C31" s="202" t="s">
        <v>104</v>
      </c>
      <c r="D31" s="487">
        <v>-43899.039999999979</v>
      </c>
      <c r="E31" s="490" t="s">
        <v>417</v>
      </c>
    </row>
    <row r="32" spans="2:5" ht="30" x14ac:dyDescent="0.25">
      <c r="B32" s="97">
        <v>20</v>
      </c>
      <c r="C32" s="204" t="s">
        <v>105</v>
      </c>
      <c r="D32" s="487"/>
      <c r="E32" s="491"/>
    </row>
    <row r="33" spans="2:5" x14ac:dyDescent="0.25">
      <c r="B33" s="97">
        <v>21</v>
      </c>
      <c r="C33" s="204" t="s">
        <v>106</v>
      </c>
      <c r="D33" s="487"/>
      <c r="E33" s="491"/>
    </row>
    <row r="34" spans="2:5" ht="30" x14ac:dyDescent="0.25">
      <c r="B34" s="97">
        <v>22</v>
      </c>
      <c r="C34" s="204" t="s">
        <v>107</v>
      </c>
      <c r="D34" s="487"/>
      <c r="E34" s="491"/>
    </row>
    <row r="35" spans="2:5" ht="30" x14ac:dyDescent="0.25">
      <c r="B35" s="97">
        <v>23</v>
      </c>
      <c r="C35" s="205" t="s">
        <v>108</v>
      </c>
      <c r="D35" s="487"/>
      <c r="E35" s="490"/>
    </row>
    <row r="36" spans="2:5" ht="30" x14ac:dyDescent="0.25">
      <c r="B36" s="97">
        <v>24</v>
      </c>
      <c r="C36" s="205" t="s">
        <v>109</v>
      </c>
      <c r="D36" s="487"/>
      <c r="E36" s="490"/>
    </row>
    <row r="37" spans="2:5" x14ac:dyDescent="0.25">
      <c r="B37" s="97">
        <v>25</v>
      </c>
      <c r="C37" s="205" t="s">
        <v>110</v>
      </c>
      <c r="D37" s="487"/>
      <c r="E37" s="490"/>
    </row>
    <row r="38" spans="2:5" x14ac:dyDescent="0.25">
      <c r="B38" s="97">
        <v>26</v>
      </c>
      <c r="C38" s="205" t="s">
        <v>111</v>
      </c>
      <c r="D38" s="487"/>
      <c r="E38" s="490"/>
    </row>
    <row r="39" spans="2:5" x14ac:dyDescent="0.25">
      <c r="B39" s="97">
        <v>27</v>
      </c>
      <c r="C39" s="206" t="s">
        <v>112</v>
      </c>
      <c r="D39" s="487"/>
      <c r="E39" s="490"/>
    </row>
    <row r="40" spans="2:5" x14ac:dyDescent="0.25">
      <c r="B40" s="97">
        <v>28</v>
      </c>
      <c r="C40" s="207" t="s">
        <v>113</v>
      </c>
      <c r="D40" s="487"/>
      <c r="E40" s="490"/>
    </row>
    <row r="41" spans="2:5" x14ac:dyDescent="0.25">
      <c r="B41" s="97">
        <v>29</v>
      </c>
      <c r="C41" s="30" t="s">
        <v>114</v>
      </c>
      <c r="D41" s="487"/>
      <c r="E41" s="490"/>
    </row>
    <row r="42" spans="2:5" x14ac:dyDescent="0.25">
      <c r="B42" s="97">
        <v>30</v>
      </c>
      <c r="C42" s="30" t="s">
        <v>91</v>
      </c>
      <c r="D42" s="487"/>
      <c r="E42" s="490"/>
    </row>
    <row r="43" spans="2:5" x14ac:dyDescent="0.25">
      <c r="B43" s="97">
        <v>31</v>
      </c>
      <c r="C43" s="30" t="s">
        <v>115</v>
      </c>
      <c r="D43" s="487"/>
      <c r="E43" s="490"/>
    </row>
    <row r="44" spans="2:5" x14ac:dyDescent="0.25">
      <c r="B44" s="97">
        <v>32</v>
      </c>
      <c r="C44" s="205" t="s">
        <v>116</v>
      </c>
      <c r="D44" s="487"/>
      <c r="E44" s="490"/>
    </row>
    <row r="45" spans="2:5" x14ac:dyDescent="0.25">
      <c r="B45" s="97">
        <v>33</v>
      </c>
      <c r="C45" s="208" t="s">
        <v>117</v>
      </c>
      <c r="D45" s="487"/>
      <c r="E45" s="490"/>
    </row>
    <row r="46" spans="2:5" x14ac:dyDescent="0.25">
      <c r="B46" s="97">
        <v>34</v>
      </c>
      <c r="C46" s="208" t="s">
        <v>118</v>
      </c>
      <c r="D46" s="487"/>
      <c r="E46" s="490"/>
    </row>
    <row r="47" spans="2:5" x14ac:dyDescent="0.25">
      <c r="B47" s="97">
        <v>35</v>
      </c>
      <c r="C47" s="208" t="s">
        <v>119</v>
      </c>
      <c r="D47" s="487"/>
      <c r="E47" s="490"/>
    </row>
    <row r="48" spans="2:5" ht="30" x14ac:dyDescent="0.25">
      <c r="B48" s="97">
        <v>36</v>
      </c>
      <c r="C48" s="205" t="s">
        <v>120</v>
      </c>
      <c r="D48" s="487"/>
      <c r="E48" s="490"/>
    </row>
    <row r="49" spans="2:5" ht="30" x14ac:dyDescent="0.25">
      <c r="B49" s="97">
        <v>37</v>
      </c>
      <c r="C49" s="205" t="s">
        <v>121</v>
      </c>
      <c r="D49" s="492"/>
      <c r="E49" s="490"/>
    </row>
    <row r="50" spans="2:5" x14ac:dyDescent="0.25">
      <c r="B50" s="97">
        <v>38</v>
      </c>
      <c r="C50" s="205" t="s">
        <v>111</v>
      </c>
      <c r="D50" s="492"/>
      <c r="E50" s="490"/>
    </row>
    <row r="51" spans="2:5" x14ac:dyDescent="0.25">
      <c r="B51" s="97">
        <v>39</v>
      </c>
      <c r="C51" s="206" t="s">
        <v>122</v>
      </c>
      <c r="D51" s="492"/>
      <c r="E51" s="490"/>
    </row>
    <row r="52" spans="2:5" x14ac:dyDescent="0.25">
      <c r="B52" s="97">
        <v>40</v>
      </c>
      <c r="C52" s="207" t="s">
        <v>123</v>
      </c>
      <c r="D52" s="492"/>
      <c r="E52" s="490"/>
    </row>
    <row r="53" spans="2:5" x14ac:dyDescent="0.25">
      <c r="B53" s="97">
        <v>41</v>
      </c>
      <c r="C53" s="30" t="s">
        <v>114</v>
      </c>
      <c r="D53" s="492"/>
      <c r="E53" s="490"/>
    </row>
    <row r="54" spans="2:5" x14ac:dyDescent="0.25">
      <c r="B54" s="97">
        <v>42</v>
      </c>
      <c r="C54" s="30" t="s">
        <v>91</v>
      </c>
      <c r="D54" s="492"/>
      <c r="E54" s="490"/>
    </row>
    <row r="55" spans="2:5" x14ac:dyDescent="0.25">
      <c r="B55" s="97">
        <v>43</v>
      </c>
      <c r="C55" s="30" t="s">
        <v>124</v>
      </c>
      <c r="D55" s="492"/>
      <c r="E55" s="490"/>
    </row>
    <row r="56" spans="2:5" x14ac:dyDescent="0.25">
      <c r="B56" s="97">
        <v>44</v>
      </c>
      <c r="C56" s="205" t="s">
        <v>125</v>
      </c>
      <c r="D56" s="492"/>
      <c r="E56" s="490"/>
    </row>
    <row r="57" spans="2:5" x14ac:dyDescent="0.25">
      <c r="B57" s="97">
        <v>45</v>
      </c>
      <c r="C57" s="208" t="s">
        <v>126</v>
      </c>
      <c r="D57" s="492"/>
      <c r="E57" s="490"/>
    </row>
    <row r="58" spans="2:5" x14ac:dyDescent="0.25">
      <c r="B58" s="97">
        <v>46</v>
      </c>
      <c r="C58" s="208" t="s">
        <v>127</v>
      </c>
      <c r="D58" s="492"/>
      <c r="E58" s="490"/>
    </row>
    <row r="59" spans="2:5" x14ac:dyDescent="0.25">
      <c r="B59" s="97">
        <v>47</v>
      </c>
      <c r="C59" s="208" t="s">
        <v>128</v>
      </c>
      <c r="D59" s="492"/>
      <c r="E59" s="490"/>
    </row>
    <row r="60" spans="2:5" ht="30" x14ac:dyDescent="0.25">
      <c r="B60" s="97">
        <v>48</v>
      </c>
      <c r="C60" s="205" t="s">
        <v>129</v>
      </c>
      <c r="D60" s="492"/>
      <c r="E60" s="490"/>
    </row>
    <row r="61" spans="2:5" ht="30" x14ac:dyDescent="0.25">
      <c r="B61" s="97">
        <v>49</v>
      </c>
      <c r="C61" s="205" t="s">
        <v>130</v>
      </c>
      <c r="D61" s="492"/>
      <c r="E61" s="490"/>
    </row>
    <row r="62" spans="2:5" ht="15.75" thickBot="1" x14ac:dyDescent="0.3">
      <c r="B62" s="98">
        <v>50</v>
      </c>
      <c r="C62" s="209" t="s">
        <v>131</v>
      </c>
      <c r="D62" s="493"/>
      <c r="E62" s="494"/>
    </row>
    <row r="63" spans="2:5" x14ac:dyDescent="0.25">
      <c r="B63" s="45"/>
      <c r="C63" s="46"/>
      <c r="D63" s="46"/>
      <c r="E63" s="46"/>
    </row>
    <row r="64" spans="2:5" ht="22.9" customHeight="1" x14ac:dyDescent="0.25">
      <c r="B64" s="415" t="s">
        <v>376</v>
      </c>
      <c r="C64" s="415"/>
      <c r="D64" s="415"/>
      <c r="E64" s="415"/>
    </row>
    <row r="65" spans="2:5" ht="20.45" customHeight="1" x14ac:dyDescent="0.25">
      <c r="B65" s="410" t="s">
        <v>377</v>
      </c>
      <c r="C65" s="410"/>
      <c r="D65" s="410"/>
      <c r="E65" s="410"/>
    </row>
    <row r="66" spans="2:5" x14ac:dyDescent="0.25">
      <c r="B66"/>
    </row>
    <row r="67" spans="2:5" x14ac:dyDescent="0.25">
      <c r="B67"/>
    </row>
    <row r="68" spans="2:5" x14ac:dyDescent="0.25">
      <c r="B68"/>
    </row>
    <row r="69" spans="2:5" ht="13.15" customHeight="1" x14ac:dyDescent="0.25">
      <c r="B69"/>
    </row>
    <row r="70" spans="2:5" ht="13.15" customHeight="1" x14ac:dyDescent="0.25">
      <c r="B70"/>
    </row>
    <row r="71" spans="2:5" x14ac:dyDescent="0.25">
      <c r="B71"/>
    </row>
    <row r="72" spans="2:5" x14ac:dyDescent="0.25">
      <c r="B72"/>
    </row>
    <row r="73" spans="2:5" x14ac:dyDescent="0.25">
      <c r="B73"/>
    </row>
    <row r="74" spans="2:5" x14ac:dyDescent="0.25">
      <c r="B74"/>
    </row>
    <row r="75" spans="2:5" x14ac:dyDescent="0.25">
      <c r="B75"/>
    </row>
    <row r="76" spans="2:5" x14ac:dyDescent="0.25">
      <c r="B76"/>
    </row>
    <row r="77" spans="2:5" x14ac:dyDescent="0.25">
      <c r="B77"/>
    </row>
    <row r="78" spans="2:5" x14ac:dyDescent="0.25">
      <c r="B78"/>
    </row>
    <row r="79" spans="2:5" x14ac:dyDescent="0.25">
      <c r="B79"/>
    </row>
    <row r="80" spans="2:5"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52"/>
  <sheetViews>
    <sheetView showGridLines="0" topLeftCell="A7" zoomScale="85" zoomScaleNormal="85" workbookViewId="0">
      <selection activeCell="G40" sqref="G40"/>
    </sheetView>
  </sheetViews>
  <sheetFormatPr defaultColWidth="11" defaultRowHeight="12.75" x14ac:dyDescent="0.2"/>
  <cols>
    <col min="1" max="1" width="3.7109375" style="5" customWidth="1"/>
    <col min="2" max="2" width="7" style="5" customWidth="1"/>
    <col min="3" max="3" width="47.7109375" style="5" customWidth="1"/>
    <col min="4" max="4" width="42.42578125" style="5" customWidth="1"/>
    <col min="5" max="5" width="33.7109375" style="5" customWidth="1"/>
    <col min="6" max="6" width="29.7109375" style="5" customWidth="1"/>
    <col min="7" max="7" width="25" style="5" customWidth="1"/>
    <col min="8" max="16384" width="11" style="5"/>
  </cols>
  <sheetData>
    <row r="1" spans="2:7" ht="10.15" customHeight="1" x14ac:dyDescent="0.2"/>
    <row r="2" spans="2:7" ht="15.75" x14ac:dyDescent="0.25">
      <c r="B2" s="281" t="str">
        <f>+Přehled!B2</f>
        <v>CYRRUS CORPORATE FINANCE, a.s.</v>
      </c>
      <c r="D2" s="281"/>
      <c r="F2" s="276" t="s">
        <v>223</v>
      </c>
    </row>
    <row r="3" spans="2:7" ht="10.15" customHeight="1" x14ac:dyDescent="0.2"/>
    <row r="4" spans="2:7" ht="15.75" x14ac:dyDescent="0.25">
      <c r="B4" s="54" t="s">
        <v>183</v>
      </c>
      <c r="C4" s="47"/>
      <c r="D4" s="47"/>
      <c r="E4" s="47"/>
      <c r="F4" s="282"/>
      <c r="G4" s="59"/>
    </row>
    <row r="5" spans="2:7" ht="34.35" customHeight="1" x14ac:dyDescent="0.25">
      <c r="B5" s="417" t="s">
        <v>276</v>
      </c>
      <c r="C5" s="417"/>
      <c r="D5" s="417"/>
      <c r="E5" s="417"/>
      <c r="F5" s="417"/>
      <c r="G5" s="59"/>
    </row>
    <row r="6" spans="2:7" ht="16.149999999999999" customHeight="1" x14ac:dyDescent="0.25">
      <c r="B6" s="283" t="s">
        <v>225</v>
      </c>
      <c r="C6" s="15"/>
      <c r="E6" s="59"/>
      <c r="G6" s="59"/>
    </row>
    <row r="7" spans="2:7" ht="16.149999999999999" customHeight="1" x14ac:dyDescent="0.2">
      <c r="B7" s="284" t="s">
        <v>218</v>
      </c>
      <c r="C7" s="284"/>
      <c r="D7" s="284"/>
      <c r="E7" s="284"/>
      <c r="F7" s="284"/>
    </row>
    <row r="8" spans="2:7" ht="16.149999999999999" customHeight="1" x14ac:dyDescent="0.2">
      <c r="B8" s="310" t="s">
        <v>230</v>
      </c>
      <c r="C8" s="285"/>
      <c r="D8" s="285"/>
      <c r="E8" s="285"/>
      <c r="F8" s="285"/>
    </row>
    <row r="9" spans="2:7" ht="16.149999999999999" customHeight="1" x14ac:dyDescent="0.25">
      <c r="B9" s="286" t="s">
        <v>40</v>
      </c>
      <c r="C9" s="287"/>
      <c r="D9" s="287"/>
      <c r="E9" s="91"/>
      <c r="F9" s="348">
        <f>'IF RM1'!D7</f>
        <v>45291</v>
      </c>
    </row>
    <row r="10" spans="2:7" ht="15" x14ac:dyDescent="0.25">
      <c r="B10" s="285"/>
      <c r="C10" s="59"/>
      <c r="D10" s="285"/>
      <c r="E10" s="285"/>
      <c r="F10" s="285"/>
    </row>
    <row r="11" spans="2:7" ht="15.75" thickBot="1" x14ac:dyDescent="0.3">
      <c r="B11" s="285"/>
      <c r="C11" s="59"/>
      <c r="D11" s="285"/>
      <c r="E11" s="288" t="s">
        <v>205</v>
      </c>
      <c r="F11" s="285"/>
    </row>
    <row r="12" spans="2:7" ht="15" x14ac:dyDescent="0.25">
      <c r="B12" s="289"/>
      <c r="C12" s="289"/>
      <c r="D12" s="290" t="s">
        <v>0</v>
      </c>
      <c r="E12" s="313" t="s">
        <v>1</v>
      </c>
      <c r="F12" s="291" t="s">
        <v>2</v>
      </c>
    </row>
    <row r="13" spans="2:7" ht="30" x14ac:dyDescent="0.25">
      <c r="B13" s="289"/>
      <c r="C13" s="292"/>
      <c r="D13" s="293" t="s">
        <v>132</v>
      </c>
      <c r="E13" s="314" t="s">
        <v>133</v>
      </c>
      <c r="F13" s="294" t="s">
        <v>264</v>
      </c>
    </row>
    <row r="14" spans="2:7" ht="15.75" thickBot="1" x14ac:dyDescent="0.3">
      <c r="B14" s="289"/>
      <c r="C14" s="292"/>
      <c r="D14" s="295" t="s">
        <v>134</v>
      </c>
      <c r="E14" s="315" t="s">
        <v>134</v>
      </c>
      <c r="F14" s="296"/>
    </row>
    <row r="15" spans="2:7" ht="16.5" customHeight="1" thickBot="1" x14ac:dyDescent="0.25">
      <c r="B15" s="418" t="s">
        <v>135</v>
      </c>
      <c r="C15" s="419"/>
      <c r="D15" s="419"/>
      <c r="E15" s="419"/>
      <c r="F15" s="420"/>
    </row>
    <row r="16" spans="2:7" ht="15" x14ac:dyDescent="0.2">
      <c r="B16" s="377">
        <v>1</v>
      </c>
      <c r="C16" s="96" t="s">
        <v>438</v>
      </c>
      <c r="D16" s="382">
        <v>101093</v>
      </c>
      <c r="E16" s="307"/>
      <c r="F16" s="318"/>
    </row>
    <row r="17" spans="2:6" ht="30" x14ac:dyDescent="0.2">
      <c r="B17" s="376">
        <v>2</v>
      </c>
      <c r="C17" s="372" t="s">
        <v>439</v>
      </c>
      <c r="D17" s="380">
        <v>0</v>
      </c>
      <c r="E17" s="308"/>
      <c r="F17" s="298"/>
    </row>
    <row r="18" spans="2:6" ht="15" x14ac:dyDescent="0.2">
      <c r="B18" s="376">
        <v>3</v>
      </c>
      <c r="C18" s="372" t="s">
        <v>440</v>
      </c>
      <c r="D18" s="380">
        <v>124266516.06</v>
      </c>
      <c r="E18" s="308"/>
      <c r="F18" s="299"/>
    </row>
    <row r="19" spans="2:6" ht="15" x14ac:dyDescent="0.2">
      <c r="B19" s="376">
        <v>4</v>
      </c>
      <c r="C19" s="372" t="s">
        <v>441</v>
      </c>
      <c r="D19" s="380">
        <v>0</v>
      </c>
      <c r="E19" s="308"/>
      <c r="F19" s="298"/>
    </row>
    <row r="20" spans="2:6" ht="15" x14ac:dyDescent="0.2">
      <c r="B20" s="376">
        <v>5</v>
      </c>
      <c r="C20" s="372" t="s">
        <v>442</v>
      </c>
      <c r="D20" s="380">
        <v>0</v>
      </c>
      <c r="E20" s="308"/>
      <c r="F20" s="298"/>
    </row>
    <row r="21" spans="2:6" ht="15" x14ac:dyDescent="0.2">
      <c r="B21" s="376">
        <v>6</v>
      </c>
      <c r="C21" s="372" t="s">
        <v>443</v>
      </c>
      <c r="D21" s="380"/>
      <c r="E21" s="308"/>
      <c r="F21" s="298"/>
    </row>
    <row r="22" spans="2:6" ht="15" x14ac:dyDescent="0.2">
      <c r="B22" s="376">
        <v>7</v>
      </c>
      <c r="C22" s="372" t="s">
        <v>444</v>
      </c>
      <c r="D22" s="380">
        <v>733700</v>
      </c>
      <c r="E22" s="308"/>
      <c r="F22" s="298"/>
    </row>
    <row r="23" spans="2:6" ht="15" x14ac:dyDescent="0.2">
      <c r="B23" s="376">
        <v>8</v>
      </c>
      <c r="C23" s="372" t="s">
        <v>445</v>
      </c>
      <c r="D23" s="380">
        <v>0</v>
      </c>
      <c r="E23" s="308"/>
      <c r="F23" s="298"/>
    </row>
    <row r="24" spans="2:6" ht="15" x14ac:dyDescent="0.2">
      <c r="B24" s="376">
        <v>9</v>
      </c>
      <c r="C24" s="373" t="s">
        <v>446</v>
      </c>
      <c r="D24" s="380">
        <v>43899.040000000001</v>
      </c>
      <c r="E24" s="308"/>
      <c r="F24" s="298"/>
    </row>
    <row r="25" spans="2:6" ht="15" x14ac:dyDescent="0.2">
      <c r="B25" s="376">
        <v>10</v>
      </c>
      <c r="C25" s="373" t="s">
        <v>447</v>
      </c>
      <c r="D25" s="380">
        <v>220201</v>
      </c>
      <c r="E25" s="308"/>
      <c r="F25" s="298"/>
    </row>
    <row r="26" spans="2:6" ht="15" x14ac:dyDescent="0.2">
      <c r="B26" s="376">
        <v>11</v>
      </c>
      <c r="C26" s="373" t="s">
        <v>448</v>
      </c>
      <c r="D26" s="380">
        <v>614325.1399999999</v>
      </c>
      <c r="E26" s="308"/>
      <c r="F26" s="298"/>
    </row>
    <row r="27" spans="2:6" ht="15" x14ac:dyDescent="0.2">
      <c r="B27" s="376">
        <v>12</v>
      </c>
      <c r="C27" s="373" t="s">
        <v>449</v>
      </c>
      <c r="D27" s="380">
        <v>0</v>
      </c>
      <c r="E27" s="308"/>
      <c r="F27" s="298"/>
    </row>
    <row r="28" spans="2:6" ht="15" x14ac:dyDescent="0.2">
      <c r="B28" s="376">
        <v>13</v>
      </c>
      <c r="C28" s="373" t="s">
        <v>450</v>
      </c>
      <c r="D28" s="380">
        <v>634612.57000000007</v>
      </c>
      <c r="E28" s="308"/>
      <c r="F28" s="298"/>
    </row>
    <row r="29" spans="2:6" ht="15" x14ac:dyDescent="0.2">
      <c r="B29" s="376"/>
      <c r="C29" s="372"/>
      <c r="D29" s="380"/>
      <c r="E29" s="308"/>
      <c r="F29" s="298"/>
    </row>
    <row r="30" spans="2:6" ht="15.75" thickBot="1" x14ac:dyDescent="0.25">
      <c r="B30" s="300" t="s">
        <v>5</v>
      </c>
      <c r="C30" s="301" t="s">
        <v>136</v>
      </c>
      <c r="D30" s="383">
        <f>SUM(D16:D29)</f>
        <v>126614346.81</v>
      </c>
      <c r="E30" s="309"/>
      <c r="F30" s="302"/>
    </row>
    <row r="31" spans="2:6" ht="16.5" customHeight="1" thickBot="1" x14ac:dyDescent="0.25">
      <c r="B31" s="418" t="s">
        <v>137</v>
      </c>
      <c r="C31" s="419"/>
      <c r="D31" s="419"/>
      <c r="E31" s="419"/>
      <c r="F31" s="420"/>
    </row>
    <row r="32" spans="2:6" ht="15" x14ac:dyDescent="0.2">
      <c r="B32" s="375">
        <v>1</v>
      </c>
      <c r="C32" s="374" t="s">
        <v>451</v>
      </c>
      <c r="D32" s="379">
        <v>0</v>
      </c>
      <c r="E32" s="311"/>
      <c r="F32" s="303"/>
    </row>
    <row r="33" spans="2:6" ht="15" x14ac:dyDescent="0.2">
      <c r="B33" s="376">
        <v>2</v>
      </c>
      <c r="C33" s="372" t="s">
        <v>452</v>
      </c>
      <c r="D33" s="380">
        <v>101889041.31999999</v>
      </c>
      <c r="E33" s="308"/>
      <c r="F33" s="298"/>
    </row>
    <row r="34" spans="2:6" ht="15" x14ac:dyDescent="0.2">
      <c r="B34" s="376">
        <v>3</v>
      </c>
      <c r="C34" s="372" t="s">
        <v>453</v>
      </c>
      <c r="D34" s="380">
        <v>0</v>
      </c>
      <c r="E34" s="308"/>
      <c r="F34" s="298"/>
    </row>
    <row r="35" spans="2:6" ht="15" x14ac:dyDescent="0.2">
      <c r="B35" s="376">
        <v>4</v>
      </c>
      <c r="C35" s="372" t="s">
        <v>454</v>
      </c>
      <c r="D35" s="380">
        <v>9421886.1400000006</v>
      </c>
      <c r="E35" s="308"/>
      <c r="F35" s="298"/>
    </row>
    <row r="36" spans="2:6" ht="15" x14ac:dyDescent="0.2">
      <c r="B36" s="376">
        <v>5</v>
      </c>
      <c r="C36" s="372" t="s">
        <v>455</v>
      </c>
      <c r="D36" s="380">
        <v>0</v>
      </c>
      <c r="E36" s="308"/>
      <c r="F36" s="298"/>
    </row>
    <row r="37" spans="2:6" ht="15" x14ac:dyDescent="0.2">
      <c r="B37" s="297"/>
      <c r="C37" s="372"/>
      <c r="D37" s="380"/>
      <c r="E37" s="308"/>
      <c r="F37" s="298"/>
    </row>
    <row r="38" spans="2:6" ht="15" x14ac:dyDescent="0.2">
      <c r="B38" s="297"/>
      <c r="C38" s="372"/>
      <c r="D38" s="380"/>
      <c r="E38" s="308"/>
      <c r="F38" s="298"/>
    </row>
    <row r="39" spans="2:6" ht="15" x14ac:dyDescent="0.2">
      <c r="B39" s="297"/>
      <c r="C39" s="372"/>
      <c r="D39" s="380"/>
      <c r="E39" s="308"/>
      <c r="F39" s="298"/>
    </row>
    <row r="40" spans="2:6" ht="15.75" thickBot="1" x14ac:dyDescent="0.25">
      <c r="B40" s="300" t="s">
        <v>5</v>
      </c>
      <c r="C40" s="301" t="s">
        <v>138</v>
      </c>
      <c r="D40" s="383">
        <f>SUM(D32:D39)</f>
        <v>111310927.45999999</v>
      </c>
      <c r="E40" s="309"/>
      <c r="F40" s="302"/>
    </row>
    <row r="41" spans="2:6" ht="16.5" customHeight="1" thickBot="1" x14ac:dyDescent="0.25">
      <c r="B41" s="418" t="s">
        <v>139</v>
      </c>
      <c r="C41" s="419"/>
      <c r="D41" s="419"/>
      <c r="E41" s="419"/>
      <c r="F41" s="420"/>
    </row>
    <row r="42" spans="2:6" ht="15" x14ac:dyDescent="0.2">
      <c r="B42" s="375">
        <v>1</v>
      </c>
      <c r="C42" s="374" t="s">
        <v>456</v>
      </c>
      <c r="D42" s="379">
        <v>4000000</v>
      </c>
      <c r="E42" s="311"/>
      <c r="F42" s="303" t="s">
        <v>414</v>
      </c>
    </row>
    <row r="43" spans="2:6" ht="15" x14ac:dyDescent="0.2">
      <c r="B43" s="376">
        <v>2</v>
      </c>
      <c r="C43" s="372" t="s">
        <v>457</v>
      </c>
      <c r="D43" s="380">
        <v>0</v>
      </c>
      <c r="E43" s="308"/>
      <c r="F43" s="298"/>
    </row>
    <row r="44" spans="2:6" ht="15" x14ac:dyDescent="0.2">
      <c r="B44" s="376">
        <v>3</v>
      </c>
      <c r="C44" s="372" t="s">
        <v>458</v>
      </c>
      <c r="D44" s="380">
        <v>799008.32000000007</v>
      </c>
      <c r="E44" s="308"/>
      <c r="F44" s="298" t="s">
        <v>416</v>
      </c>
    </row>
    <row r="45" spans="2:6" ht="30" x14ac:dyDescent="0.2">
      <c r="B45" s="376">
        <v>4</v>
      </c>
      <c r="C45" s="372" t="s">
        <v>459</v>
      </c>
      <c r="D45" s="380">
        <v>5829933.0899999999</v>
      </c>
      <c r="E45" s="308"/>
      <c r="F45" s="298" t="s">
        <v>415</v>
      </c>
    </row>
    <row r="46" spans="2:6" ht="15" x14ac:dyDescent="0.2">
      <c r="B46" s="376">
        <v>5</v>
      </c>
      <c r="C46" s="372" t="s">
        <v>460</v>
      </c>
      <c r="D46" s="380">
        <v>4674477.9399999995</v>
      </c>
      <c r="E46" s="308"/>
      <c r="F46" s="298"/>
    </row>
    <row r="47" spans="2:6" ht="15" x14ac:dyDescent="0.2">
      <c r="B47" s="297"/>
      <c r="C47" s="372"/>
      <c r="D47" s="381"/>
      <c r="E47" s="308"/>
      <c r="F47" s="298"/>
    </row>
    <row r="48" spans="2:6" ht="15.75" thickBot="1" x14ac:dyDescent="0.25">
      <c r="B48" s="304" t="s">
        <v>5</v>
      </c>
      <c r="C48" s="305" t="s">
        <v>140</v>
      </c>
      <c r="D48" s="378">
        <f>SUM(D42:D47)</f>
        <v>15303419.35</v>
      </c>
      <c r="E48" s="312"/>
      <c r="F48" s="306"/>
    </row>
    <row r="50" spans="2:6" ht="77.650000000000006" customHeight="1" x14ac:dyDescent="0.2">
      <c r="B50" s="416" t="s">
        <v>250</v>
      </c>
      <c r="C50" s="416"/>
      <c r="D50" s="416"/>
      <c r="E50" s="416"/>
      <c r="F50" s="416"/>
    </row>
    <row r="51" spans="2:6" ht="9.6" customHeight="1" x14ac:dyDescent="0.2"/>
    <row r="52" spans="2:6" ht="28.15" customHeight="1" x14ac:dyDescent="0.2">
      <c r="B52" s="416" t="s">
        <v>375</v>
      </c>
      <c r="C52" s="416"/>
      <c r="D52" s="416"/>
      <c r="E52" s="416"/>
      <c r="F52" s="416"/>
    </row>
  </sheetData>
  <mergeCells count="6">
    <mergeCell ref="B52:F52"/>
    <mergeCell ref="B5:F5"/>
    <mergeCell ref="B50:F50"/>
    <mergeCell ref="B15:F15"/>
    <mergeCell ref="B31:F31"/>
    <mergeCell ref="B41:F41"/>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55"/>
  <sheetViews>
    <sheetView showGridLines="0" zoomScale="70" zoomScaleNormal="70" workbookViewId="0">
      <selection activeCell="K46" sqref="K46"/>
    </sheetView>
  </sheetViews>
  <sheetFormatPr defaultColWidth="11" defaultRowHeight="12.75" x14ac:dyDescent="0.2"/>
  <cols>
    <col min="1" max="1" width="3.7109375" style="5" customWidth="1"/>
    <col min="2" max="2" width="7.7109375" style="5" customWidth="1"/>
    <col min="3" max="3" width="95.42578125" style="5" bestFit="1" customWidth="1"/>
    <col min="4" max="4" width="37.28515625" style="5" bestFit="1" customWidth="1"/>
    <col min="5" max="5" width="35.28515625" style="5" customWidth="1"/>
    <col min="6" max="6" width="26.140625" style="5" customWidth="1"/>
    <col min="7" max="16384" width="11" style="5"/>
  </cols>
  <sheetData>
    <row r="1" spans="2:6" ht="10.15" customHeight="1" x14ac:dyDescent="0.2"/>
    <row r="2" spans="2:6" ht="15.75" x14ac:dyDescent="0.25">
      <c r="B2" s="73" t="str">
        <f>+Přehled!B2</f>
        <v>CYRRUS CORPORATE FINANCE, a.s.</v>
      </c>
      <c r="D2" s="276" t="s">
        <v>223</v>
      </c>
    </row>
    <row r="3" spans="2:6" ht="10.15" customHeight="1" x14ac:dyDescent="0.2"/>
    <row r="4" spans="2:6" ht="15.75" x14ac:dyDescent="0.25">
      <c r="B4" s="41" t="s">
        <v>257</v>
      </c>
      <c r="C4" s="47"/>
      <c r="D4" s="47"/>
      <c r="E4" s="47"/>
      <c r="F4" s="43"/>
    </row>
    <row r="5" spans="2:6" ht="37.9" customHeight="1" x14ac:dyDescent="0.25">
      <c r="B5" s="421" t="s">
        <v>277</v>
      </c>
      <c r="C5" s="422"/>
      <c r="D5" s="422"/>
      <c r="E5"/>
    </row>
    <row r="6" spans="2:6" ht="16.149999999999999" customHeight="1" x14ac:dyDescent="0.25">
      <c r="B6" s="175" t="s">
        <v>225</v>
      </c>
      <c r="C6" s="15"/>
      <c r="E6" s="67"/>
    </row>
    <row r="7" spans="2:6" ht="16.149999999999999" customHeight="1" x14ac:dyDescent="0.25">
      <c r="B7" s="38" t="s">
        <v>40</v>
      </c>
      <c r="C7" s="39"/>
      <c r="D7" s="348">
        <f>'IF RM1'!D7</f>
        <v>45291</v>
      </c>
      <c r="E7" s="47"/>
      <c r="F7" s="43"/>
    </row>
    <row r="8" spans="2:6" ht="15.75" thickBot="1" x14ac:dyDescent="0.3">
      <c r="B8" s="14"/>
      <c r="C8" s="15"/>
    </row>
    <row r="9" spans="2:6" ht="15" x14ac:dyDescent="0.25">
      <c r="C9"/>
      <c r="D9" s="36" t="s">
        <v>0</v>
      </c>
      <c r="E9" s="36" t="s">
        <v>381</v>
      </c>
      <c r="F9" s="36" t="s">
        <v>2</v>
      </c>
    </row>
    <row r="10" spans="2:6" ht="15.75" thickBot="1" x14ac:dyDescent="0.3">
      <c r="C10"/>
      <c r="D10" s="342" t="s">
        <v>379</v>
      </c>
      <c r="E10" s="342" t="s">
        <v>380</v>
      </c>
      <c r="F10" s="342" t="s">
        <v>382</v>
      </c>
    </row>
    <row r="11" spans="2:6" ht="18" thickBot="1" x14ac:dyDescent="0.3">
      <c r="B11" s="336"/>
      <c r="C11" s="337" t="s">
        <v>393</v>
      </c>
      <c r="D11" s="343" t="s">
        <v>378</v>
      </c>
      <c r="E11" s="344" t="s">
        <v>378</v>
      </c>
      <c r="F11" s="344" t="s">
        <v>378</v>
      </c>
    </row>
    <row r="12" spans="2:6" ht="15" x14ac:dyDescent="0.2">
      <c r="B12" s="331">
        <v>1</v>
      </c>
      <c r="C12" s="332" t="s">
        <v>141</v>
      </c>
      <c r="D12" s="362" t="s">
        <v>419</v>
      </c>
      <c r="E12" s="362" t="s">
        <v>420</v>
      </c>
      <c r="F12" s="362" t="s">
        <v>420</v>
      </c>
    </row>
    <row r="13" spans="2:6" ht="15" x14ac:dyDescent="0.2">
      <c r="B13" s="97">
        <v>2</v>
      </c>
      <c r="C13" s="3" t="s">
        <v>142</v>
      </c>
      <c r="D13" s="363" t="s">
        <v>420</v>
      </c>
      <c r="E13" s="363" t="s">
        <v>420</v>
      </c>
      <c r="F13" s="363" t="s">
        <v>420</v>
      </c>
    </row>
    <row r="14" spans="2:6" ht="15" x14ac:dyDescent="0.2">
      <c r="B14" s="97">
        <v>3</v>
      </c>
      <c r="C14" s="3" t="s">
        <v>143</v>
      </c>
      <c r="D14" s="363" t="s">
        <v>421</v>
      </c>
      <c r="E14" s="363" t="s">
        <v>420</v>
      </c>
      <c r="F14" s="363" t="s">
        <v>420</v>
      </c>
    </row>
    <row r="15" spans="2:6" ht="15" x14ac:dyDescent="0.2">
      <c r="B15" s="97">
        <v>4</v>
      </c>
      <c r="C15" s="3" t="s">
        <v>144</v>
      </c>
      <c r="D15" s="363" t="s">
        <v>422</v>
      </c>
      <c r="E15" s="363" t="s">
        <v>420</v>
      </c>
      <c r="F15" s="363" t="s">
        <v>420</v>
      </c>
    </row>
    <row r="16" spans="2:6" ht="15" x14ac:dyDescent="0.2">
      <c r="B16" s="97">
        <v>5</v>
      </c>
      <c r="C16" s="9" t="s">
        <v>265</v>
      </c>
      <c r="D16" s="363" t="s">
        <v>423</v>
      </c>
      <c r="E16" s="363" t="s">
        <v>420</v>
      </c>
      <c r="F16" s="363" t="s">
        <v>420</v>
      </c>
    </row>
    <row r="17" spans="2:6" ht="15" x14ac:dyDescent="0.2">
      <c r="B17" s="97">
        <v>6</v>
      </c>
      <c r="C17" s="3" t="s">
        <v>259</v>
      </c>
      <c r="D17" s="363">
        <v>4</v>
      </c>
      <c r="E17" s="363" t="s">
        <v>420</v>
      </c>
      <c r="F17" s="363" t="s">
        <v>420</v>
      </c>
    </row>
    <row r="18" spans="2:6" ht="15" x14ac:dyDescent="0.2">
      <c r="B18" s="97">
        <v>7</v>
      </c>
      <c r="C18" s="3" t="s">
        <v>145</v>
      </c>
      <c r="D18" s="363" t="s">
        <v>424</v>
      </c>
      <c r="E18" s="363" t="s">
        <v>420</v>
      </c>
      <c r="F18" s="363" t="s">
        <v>420</v>
      </c>
    </row>
    <row r="19" spans="2:6" ht="15" x14ac:dyDescent="0.2">
      <c r="B19" s="97">
        <v>8</v>
      </c>
      <c r="C19" s="3" t="s">
        <v>146</v>
      </c>
      <c r="D19" s="363" t="s">
        <v>424</v>
      </c>
      <c r="E19" s="363" t="s">
        <v>420</v>
      </c>
      <c r="F19" s="363" t="s">
        <v>420</v>
      </c>
    </row>
    <row r="20" spans="2:6" ht="15" x14ac:dyDescent="0.2">
      <c r="B20" s="97">
        <v>9</v>
      </c>
      <c r="C20" s="3" t="s">
        <v>147</v>
      </c>
      <c r="D20" s="363" t="s">
        <v>424</v>
      </c>
      <c r="E20" s="363" t="s">
        <v>420</v>
      </c>
      <c r="F20" s="363" t="s">
        <v>420</v>
      </c>
    </row>
    <row r="21" spans="2:6" ht="15" x14ac:dyDescent="0.2">
      <c r="B21" s="97">
        <v>10</v>
      </c>
      <c r="C21" s="3" t="s">
        <v>148</v>
      </c>
      <c r="D21" s="363" t="s">
        <v>425</v>
      </c>
      <c r="E21" s="363" t="s">
        <v>420</v>
      </c>
      <c r="F21" s="363" t="s">
        <v>420</v>
      </c>
    </row>
    <row r="22" spans="2:6" ht="15" x14ac:dyDescent="0.2">
      <c r="B22" s="97">
        <v>11</v>
      </c>
      <c r="C22" s="3" t="s">
        <v>149</v>
      </c>
      <c r="D22" s="366">
        <v>39783</v>
      </c>
      <c r="E22" s="363" t="s">
        <v>420</v>
      </c>
      <c r="F22" s="363" t="s">
        <v>420</v>
      </c>
    </row>
    <row r="23" spans="2:6" ht="15" x14ac:dyDescent="0.2">
      <c r="B23" s="97">
        <v>12</v>
      </c>
      <c r="C23" s="3" t="s">
        <v>150</v>
      </c>
      <c r="D23" s="363" t="s">
        <v>426</v>
      </c>
      <c r="E23" s="363" t="s">
        <v>420</v>
      </c>
      <c r="F23" s="363" t="s">
        <v>420</v>
      </c>
    </row>
    <row r="24" spans="2:6" ht="15" x14ac:dyDescent="0.2">
      <c r="B24" s="97">
        <v>13</v>
      </c>
      <c r="C24" s="3" t="s">
        <v>151</v>
      </c>
      <c r="D24" s="363" t="s">
        <v>420</v>
      </c>
      <c r="E24" s="363" t="s">
        <v>420</v>
      </c>
      <c r="F24" s="363" t="s">
        <v>420</v>
      </c>
    </row>
    <row r="25" spans="2:6" ht="15" x14ac:dyDescent="0.2">
      <c r="B25" s="97">
        <v>14</v>
      </c>
      <c r="C25" s="3" t="s">
        <v>152</v>
      </c>
      <c r="D25" s="363" t="s">
        <v>420</v>
      </c>
      <c r="E25" s="363" t="s">
        <v>420</v>
      </c>
      <c r="F25" s="363" t="s">
        <v>420</v>
      </c>
    </row>
    <row r="26" spans="2:6" ht="15" x14ac:dyDescent="0.2">
      <c r="B26" s="97">
        <v>15</v>
      </c>
      <c r="C26" s="3" t="s">
        <v>153</v>
      </c>
      <c r="D26" s="363" t="s">
        <v>420</v>
      </c>
      <c r="E26" s="363" t="s">
        <v>420</v>
      </c>
      <c r="F26" s="363" t="s">
        <v>420</v>
      </c>
    </row>
    <row r="27" spans="2:6" ht="15" x14ac:dyDescent="0.2">
      <c r="B27" s="97">
        <v>16</v>
      </c>
      <c r="C27" s="3" t="s">
        <v>154</v>
      </c>
      <c r="D27" s="363" t="s">
        <v>420</v>
      </c>
      <c r="E27" s="363" t="s">
        <v>420</v>
      </c>
      <c r="F27" s="363" t="s">
        <v>420</v>
      </c>
    </row>
    <row r="28" spans="2:6" ht="15" x14ac:dyDescent="0.2">
      <c r="B28" s="97"/>
      <c r="C28" s="8" t="s">
        <v>155</v>
      </c>
      <c r="D28" s="364"/>
      <c r="E28" s="364" t="s">
        <v>420</v>
      </c>
      <c r="F28" s="364" t="s">
        <v>420</v>
      </c>
    </row>
    <row r="29" spans="2:6" ht="15" x14ac:dyDescent="0.2">
      <c r="B29" s="97">
        <v>17</v>
      </c>
      <c r="C29" s="3" t="s">
        <v>156</v>
      </c>
      <c r="D29" s="363" t="s">
        <v>427</v>
      </c>
      <c r="E29" s="363" t="s">
        <v>420</v>
      </c>
      <c r="F29" s="363" t="s">
        <v>420</v>
      </c>
    </row>
    <row r="30" spans="2:6" ht="15" x14ac:dyDescent="0.2">
      <c r="B30" s="97">
        <v>18</v>
      </c>
      <c r="C30" s="3" t="s">
        <v>157</v>
      </c>
      <c r="D30" s="363" t="s">
        <v>420</v>
      </c>
      <c r="E30" s="363" t="s">
        <v>420</v>
      </c>
      <c r="F30" s="363" t="s">
        <v>420</v>
      </c>
    </row>
    <row r="31" spans="2:6" ht="15" x14ac:dyDescent="0.2">
      <c r="B31" s="97">
        <v>19</v>
      </c>
      <c r="C31" s="3" t="s">
        <v>158</v>
      </c>
      <c r="D31" s="363" t="s">
        <v>420</v>
      </c>
      <c r="E31" s="363" t="s">
        <v>420</v>
      </c>
      <c r="F31" s="363" t="s">
        <v>420</v>
      </c>
    </row>
    <row r="32" spans="2:6" ht="15" x14ac:dyDescent="0.2">
      <c r="B32" s="97">
        <v>20</v>
      </c>
      <c r="C32" s="3" t="s">
        <v>159</v>
      </c>
      <c r="D32" s="363" t="s">
        <v>420</v>
      </c>
      <c r="E32" s="363" t="s">
        <v>420</v>
      </c>
      <c r="F32" s="363" t="s">
        <v>420</v>
      </c>
    </row>
    <row r="33" spans="2:6" ht="15" x14ac:dyDescent="0.2">
      <c r="B33" s="97">
        <v>21</v>
      </c>
      <c r="C33" s="3" t="s">
        <v>160</v>
      </c>
      <c r="D33" s="363" t="s">
        <v>420</v>
      </c>
      <c r="E33" s="363" t="s">
        <v>420</v>
      </c>
      <c r="F33" s="363" t="s">
        <v>420</v>
      </c>
    </row>
    <row r="34" spans="2:6" ht="15" x14ac:dyDescent="0.2">
      <c r="B34" s="97">
        <v>22</v>
      </c>
      <c r="C34" s="3" t="s">
        <v>161</v>
      </c>
      <c r="D34" s="363" t="s">
        <v>420</v>
      </c>
      <c r="E34" s="363" t="s">
        <v>420</v>
      </c>
      <c r="F34" s="363" t="s">
        <v>420</v>
      </c>
    </row>
    <row r="35" spans="2:6" ht="15" x14ac:dyDescent="0.2">
      <c r="B35" s="97">
        <v>23</v>
      </c>
      <c r="C35" s="3" t="s">
        <v>162</v>
      </c>
      <c r="D35" s="363" t="s">
        <v>420</v>
      </c>
      <c r="E35" s="363" t="s">
        <v>420</v>
      </c>
      <c r="F35" s="363" t="s">
        <v>420</v>
      </c>
    </row>
    <row r="36" spans="2:6" ht="15" x14ac:dyDescent="0.2">
      <c r="B36" s="97">
        <v>24</v>
      </c>
      <c r="C36" s="3" t="s">
        <v>163</v>
      </c>
      <c r="D36" s="363" t="s">
        <v>420</v>
      </c>
      <c r="E36" s="363" t="s">
        <v>420</v>
      </c>
      <c r="F36" s="363" t="s">
        <v>420</v>
      </c>
    </row>
    <row r="37" spans="2:6" ht="15" x14ac:dyDescent="0.2">
      <c r="B37" s="97">
        <v>25</v>
      </c>
      <c r="C37" s="3" t="s">
        <v>164</v>
      </c>
      <c r="D37" s="363" t="s">
        <v>420</v>
      </c>
      <c r="E37" s="363" t="s">
        <v>420</v>
      </c>
      <c r="F37" s="363" t="s">
        <v>420</v>
      </c>
    </row>
    <row r="38" spans="2:6" ht="15" x14ac:dyDescent="0.2">
      <c r="B38" s="97">
        <v>26</v>
      </c>
      <c r="C38" s="3" t="s">
        <v>165</v>
      </c>
      <c r="D38" s="363" t="s">
        <v>420</v>
      </c>
      <c r="E38" s="363" t="s">
        <v>420</v>
      </c>
      <c r="F38" s="363" t="s">
        <v>420</v>
      </c>
    </row>
    <row r="39" spans="2:6" ht="15" x14ac:dyDescent="0.2">
      <c r="B39" s="97">
        <v>27</v>
      </c>
      <c r="C39" s="3" t="s">
        <v>166</v>
      </c>
      <c r="D39" s="363" t="s">
        <v>420</v>
      </c>
      <c r="E39" s="363" t="s">
        <v>420</v>
      </c>
      <c r="F39" s="363" t="s">
        <v>420</v>
      </c>
    </row>
    <row r="40" spans="2:6" ht="15" x14ac:dyDescent="0.2">
      <c r="B40" s="97">
        <v>28</v>
      </c>
      <c r="C40" s="3" t="s">
        <v>167</v>
      </c>
      <c r="D40" s="363" t="s">
        <v>420</v>
      </c>
      <c r="E40" s="363" t="s">
        <v>420</v>
      </c>
      <c r="F40" s="363" t="s">
        <v>420</v>
      </c>
    </row>
    <row r="41" spans="2:6" ht="15" x14ac:dyDescent="0.2">
      <c r="B41" s="97">
        <v>29</v>
      </c>
      <c r="C41" s="3" t="s">
        <v>168</v>
      </c>
      <c r="D41" s="363" t="s">
        <v>420</v>
      </c>
      <c r="E41" s="363" t="s">
        <v>420</v>
      </c>
      <c r="F41" s="363" t="s">
        <v>420</v>
      </c>
    </row>
    <row r="42" spans="2:6" ht="15" x14ac:dyDescent="0.2">
      <c r="B42" s="97">
        <v>30</v>
      </c>
      <c r="C42" s="3" t="s">
        <v>169</v>
      </c>
      <c r="D42" s="363" t="s">
        <v>420</v>
      </c>
      <c r="E42" s="363" t="s">
        <v>420</v>
      </c>
      <c r="F42" s="363" t="s">
        <v>420</v>
      </c>
    </row>
    <row r="43" spans="2:6" ht="15" x14ac:dyDescent="0.2">
      <c r="B43" s="97">
        <v>31</v>
      </c>
      <c r="C43" s="3" t="s">
        <v>170</v>
      </c>
      <c r="D43" s="363" t="s">
        <v>420</v>
      </c>
      <c r="E43" s="363" t="s">
        <v>420</v>
      </c>
      <c r="F43" s="363" t="s">
        <v>420</v>
      </c>
    </row>
    <row r="44" spans="2:6" ht="15" x14ac:dyDescent="0.2">
      <c r="B44" s="97">
        <v>32</v>
      </c>
      <c r="C44" s="3" t="s">
        <v>171</v>
      </c>
      <c r="D44" s="363" t="s">
        <v>420</v>
      </c>
      <c r="E44" s="363" t="s">
        <v>420</v>
      </c>
      <c r="F44" s="363" t="s">
        <v>420</v>
      </c>
    </row>
    <row r="45" spans="2:6" ht="15" x14ac:dyDescent="0.2">
      <c r="B45" s="97">
        <v>33</v>
      </c>
      <c r="C45" s="3" t="s">
        <v>172</v>
      </c>
      <c r="D45" s="363" t="s">
        <v>420</v>
      </c>
      <c r="E45" s="363" t="s">
        <v>420</v>
      </c>
      <c r="F45" s="363" t="s">
        <v>420</v>
      </c>
    </row>
    <row r="46" spans="2:6" ht="15" x14ac:dyDescent="0.2">
      <c r="B46" s="97">
        <v>34</v>
      </c>
      <c r="C46" s="3" t="s">
        <v>173</v>
      </c>
      <c r="D46" s="360" t="s">
        <v>420</v>
      </c>
      <c r="E46" s="360" t="s">
        <v>420</v>
      </c>
      <c r="F46" s="360" t="s">
        <v>420</v>
      </c>
    </row>
    <row r="47" spans="2:6" ht="15" x14ac:dyDescent="0.2">
      <c r="B47" s="97">
        <v>35</v>
      </c>
      <c r="C47" s="3" t="s">
        <v>174</v>
      </c>
      <c r="D47" s="363" t="s">
        <v>420</v>
      </c>
      <c r="E47" s="363" t="s">
        <v>420</v>
      </c>
      <c r="F47" s="363" t="s">
        <v>420</v>
      </c>
    </row>
    <row r="48" spans="2:6" ht="15" x14ac:dyDescent="0.2">
      <c r="B48" s="97">
        <v>36</v>
      </c>
      <c r="C48" s="9" t="s">
        <v>175</v>
      </c>
      <c r="D48" s="363" t="s">
        <v>420</v>
      </c>
      <c r="E48" s="363" t="s">
        <v>420</v>
      </c>
      <c r="F48" s="363" t="s">
        <v>420</v>
      </c>
    </row>
    <row r="49" spans="2:6" ht="15" x14ac:dyDescent="0.2">
      <c r="B49" s="97">
        <v>37</v>
      </c>
      <c r="C49" s="3" t="s">
        <v>176</v>
      </c>
      <c r="D49" s="363" t="s">
        <v>420</v>
      </c>
      <c r="E49" s="363" t="s">
        <v>420</v>
      </c>
      <c r="F49" s="363" t="s">
        <v>420</v>
      </c>
    </row>
    <row r="50" spans="2:6" ht="15.75" thickBot="1" x14ac:dyDescent="0.25">
      <c r="B50" s="333">
        <v>38</v>
      </c>
      <c r="C50" s="334" t="s">
        <v>177</v>
      </c>
      <c r="D50" s="365" t="s">
        <v>428</v>
      </c>
      <c r="E50" s="365" t="s">
        <v>420</v>
      </c>
      <c r="F50" s="365" t="s">
        <v>420</v>
      </c>
    </row>
    <row r="51" spans="2:6" ht="25.9" customHeight="1" thickBot="1" x14ac:dyDescent="0.25">
      <c r="B51" s="423" t="s">
        <v>394</v>
      </c>
      <c r="C51" s="424"/>
      <c r="D51" s="424"/>
      <c r="E51" s="424"/>
      <c r="F51" s="425"/>
    </row>
    <row r="54" spans="2:6" x14ac:dyDescent="0.2">
      <c r="B54" s="5" t="s">
        <v>231</v>
      </c>
    </row>
    <row r="55" spans="2:6" x14ac:dyDescent="0.2">
      <c r="B55" s="5" t="s">
        <v>232</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20"/>
  <sheetViews>
    <sheetView showGridLines="0" workbookViewId="0">
      <selection activeCell="G21" sqref="G21"/>
    </sheetView>
  </sheetViews>
  <sheetFormatPr defaultRowHeight="15" x14ac:dyDescent="0.25"/>
  <cols>
    <col min="1" max="1" width="3.7109375" customWidth="1"/>
    <col min="3" max="3" width="60.5703125" customWidth="1"/>
    <col min="4" max="4" width="28.140625" customWidth="1"/>
    <col min="5" max="5" width="8.140625" customWidth="1"/>
    <col min="7" max="7" width="35.140625" customWidth="1"/>
  </cols>
  <sheetData>
    <row r="1" spans="2:7" ht="10.15" customHeight="1" x14ac:dyDescent="0.25"/>
    <row r="2" spans="2:7" ht="15.75" x14ac:dyDescent="0.25">
      <c r="B2" s="73" t="str">
        <f>+Přehled!B2</f>
        <v>CYRRUS CORPORATE FINANCE, a.s.</v>
      </c>
      <c r="D2" s="276" t="s">
        <v>223</v>
      </c>
    </row>
    <row r="3" spans="2:7" ht="10.15" customHeight="1" x14ac:dyDescent="0.25"/>
    <row r="4" spans="2:7" ht="15.75" x14ac:dyDescent="0.25">
      <c r="B4" s="271" t="s">
        <v>251</v>
      </c>
      <c r="C4" s="316"/>
      <c r="D4" s="317"/>
      <c r="E4" s="59"/>
    </row>
    <row r="5" spans="2:7" ht="16.149999999999999" customHeight="1" x14ac:dyDescent="0.25">
      <c r="B5" s="175" t="s">
        <v>278</v>
      </c>
      <c r="C5" s="175"/>
      <c r="D5" s="175"/>
    </row>
    <row r="6" spans="2:7" ht="16.149999999999999" customHeight="1" x14ac:dyDescent="0.25">
      <c r="B6" s="175" t="s">
        <v>225</v>
      </c>
    </row>
    <row r="7" spans="2:7" ht="16.149999999999999" customHeight="1" x14ac:dyDescent="0.25">
      <c r="B7" s="38" t="s">
        <v>40</v>
      </c>
      <c r="C7" s="39"/>
      <c r="D7" s="40">
        <f>'IF RM1'!D7</f>
        <v>45291</v>
      </c>
      <c r="G7" s="66"/>
    </row>
    <row r="8" spans="2:7" x14ac:dyDescent="0.25">
      <c r="B8" s="14"/>
    </row>
    <row r="9" spans="2:7" x14ac:dyDescent="0.25">
      <c r="B9" s="14"/>
    </row>
    <row r="10" spans="2:7" ht="15.75" thickBot="1" x14ac:dyDescent="0.3">
      <c r="D10" s="86" t="s">
        <v>205</v>
      </c>
    </row>
    <row r="11" spans="2:7" ht="30" customHeight="1" thickBot="1" x14ac:dyDescent="0.3">
      <c r="B11" s="128"/>
      <c r="C11" s="129" t="s">
        <v>20</v>
      </c>
      <c r="D11" s="130" t="s">
        <v>395</v>
      </c>
    </row>
    <row r="12" spans="2:7" x14ac:dyDescent="0.25">
      <c r="B12" s="165">
        <v>1</v>
      </c>
      <c r="C12" s="166" t="s">
        <v>19</v>
      </c>
      <c r="D12" s="386">
        <v>3708750</v>
      </c>
      <c r="G12" s="368"/>
    </row>
    <row r="13" spans="2:7" x14ac:dyDescent="0.25">
      <c r="B13" s="167">
        <v>2</v>
      </c>
      <c r="C13" s="168" t="s">
        <v>11</v>
      </c>
      <c r="D13" s="387">
        <v>1979753.9949999989</v>
      </c>
    </row>
    <row r="14" spans="2:7" ht="15.75" thickBot="1" x14ac:dyDescent="0.3">
      <c r="B14" s="169">
        <v>3</v>
      </c>
      <c r="C14" s="170" t="s">
        <v>199</v>
      </c>
      <c r="D14" s="388">
        <v>706029.99275945476</v>
      </c>
    </row>
    <row r="15" spans="2:7" ht="15.75" thickBot="1" x14ac:dyDescent="0.3">
      <c r="B15" s="131"/>
      <c r="C15" s="426" t="s">
        <v>192</v>
      </c>
      <c r="D15" s="427"/>
    </row>
    <row r="16" spans="2:7" x14ac:dyDescent="0.25">
      <c r="B16" s="171">
        <v>4</v>
      </c>
      <c r="C16" s="172" t="s">
        <v>189</v>
      </c>
      <c r="D16" s="389">
        <v>706029.99275945476</v>
      </c>
    </row>
    <row r="17" spans="2:4" x14ac:dyDescent="0.25">
      <c r="B17" s="167">
        <v>5</v>
      </c>
      <c r="C17" s="168" t="s">
        <v>190</v>
      </c>
      <c r="D17" s="387">
        <v>0</v>
      </c>
    </row>
    <row r="18" spans="2:4" ht="15.75" thickBot="1" x14ac:dyDescent="0.3">
      <c r="B18" s="173">
        <v>6</v>
      </c>
      <c r="C18" s="174" t="s">
        <v>191</v>
      </c>
      <c r="D18" s="390">
        <v>0</v>
      </c>
    </row>
    <row r="20" spans="2:4" ht="15" customHeight="1" x14ac:dyDescent="0.25">
      <c r="B20" s="410" t="s">
        <v>383</v>
      </c>
      <c r="C20" s="410"/>
      <c r="D20" s="410"/>
    </row>
  </sheetData>
  <mergeCells count="2">
    <mergeCell ref="C15:D15"/>
    <mergeCell ref="B20:D20"/>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Lenka Nováková</cp:lastModifiedBy>
  <cp:lastPrinted>2022-11-30T15:29:30Z</cp:lastPrinted>
  <dcterms:created xsi:type="dcterms:W3CDTF">2021-08-25T10:20:42Z</dcterms:created>
  <dcterms:modified xsi:type="dcterms:W3CDTF">2024-04-30T15:39:25Z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